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vklad" sheetId="7" r:id="rId1"/>
    <sheet name="hokej" sheetId="6" r:id="rId2"/>
    <sheet name="farby" sheetId="5" r:id="rId3"/>
    <sheet name="deti" sheetId="3" r:id="rId4"/>
    <sheet name="mincovka" sheetId="2" r:id="rId5"/>
    <sheet name="mzda" sheetId="4" r:id="rId6"/>
  </sheets>
  <externalReferences>
    <externalReference r:id="rId7"/>
    <externalReference r:id="rId8"/>
    <externalReference r:id="rId9"/>
  </externalReferences>
  <definedNames>
    <definedName name="a">[1]vzorce!$O$10</definedName>
    <definedName name="b">[1]vzorce!$P$10</definedName>
    <definedName name="činiteľ1">[1]adresy!$N$14:$N$21</definedName>
    <definedName name="činiteľ2">[1]adresy!$O$13:$V$13</definedName>
    <definedName name="dopyt">[2]mix!$I$6:$K$15,[2]mix!$L$19:$N$21</definedName>
    <definedName name="druhý_štvrťrok">[1]vzorce!$Q$26:$Q$28</definedName>
    <definedName name="Hyper">[1]vzorce!$P$27:$S$27</definedName>
    <definedName name="Metro">[1]vzorce!$P$28:$S$28</definedName>
    <definedName name="Odvesna">[1]vzorce!$P$11</definedName>
    <definedName name="odvesna_a">[1]vzorce!$O$10:$O$12</definedName>
    <definedName name="ponuka">[2]mix!$L$15:$O$22</definedName>
    <definedName name="Prepona">[1]vzorce!$Q$11</definedName>
    <definedName name="prepona_c">[1]vzorce!$Q$10:$Q$12</definedName>
    <definedName name="prvý_štvrťrok">[1]vzorce!$P$26:$P$28</definedName>
    <definedName name="skupina">[3]skupina!$J$11:$L$13,[3]skupina!$F$13:$F$21</definedName>
    <definedName name="štvrtý_štvrťrok">[1]vzorce!$S$26:$S$28</definedName>
    <definedName name="Tesco">[1]vzorce!$P$26:$S$26</definedName>
    <definedName name="tretí_štvrťrok">[1]vzorce!$R$26:$R$28</definedName>
  </definedNames>
  <calcPr calcId="152511"/>
</workbook>
</file>

<file path=xl/calcChain.xml><?xml version="1.0" encoding="utf-8"?>
<calcChain xmlns="http://schemas.openxmlformats.org/spreadsheetml/2006/main">
  <c r="C26" i="3" l="1"/>
  <c r="C25" i="3"/>
  <c r="H13" i="4" l="1"/>
  <c r="H14" i="4"/>
  <c r="H15" i="4"/>
  <c r="H16" i="4"/>
  <c r="H17" i="4"/>
  <c r="H18" i="4"/>
  <c r="H12" i="4"/>
  <c r="G13" i="4"/>
  <c r="G14" i="4"/>
  <c r="G15" i="4"/>
  <c r="G16" i="4"/>
  <c r="G17" i="4"/>
  <c r="G18" i="4"/>
  <c r="G12" i="4"/>
  <c r="D13" i="4"/>
  <c r="D14" i="4"/>
  <c r="D15" i="4"/>
  <c r="D16" i="4"/>
  <c r="D17" i="4"/>
  <c r="D18" i="4"/>
  <c r="D12" i="4"/>
  <c r="C24" i="3"/>
  <c r="G8" i="3"/>
  <c r="G9" i="3"/>
  <c r="G10" i="3"/>
  <c r="G11" i="3"/>
  <c r="G12" i="3"/>
  <c r="G13" i="3"/>
  <c r="G14" i="3"/>
  <c r="G15" i="3"/>
  <c r="G16" i="3"/>
  <c r="G17" i="3"/>
  <c r="G18" i="3"/>
  <c r="G19" i="3"/>
  <c r="G20" i="3"/>
  <c r="G21" i="3"/>
  <c r="G22" i="3"/>
  <c r="G7" i="3"/>
  <c r="F8" i="3"/>
  <c r="H8" i="3"/>
  <c r="I8" i="3"/>
  <c r="F9" i="3"/>
  <c r="H9" i="3"/>
  <c r="I9" i="3"/>
  <c r="F10" i="3"/>
  <c r="H10" i="3"/>
  <c r="I10" i="3"/>
  <c r="F11" i="3"/>
  <c r="H11" i="3"/>
  <c r="I11" i="3"/>
  <c r="F12" i="3"/>
  <c r="H12" i="3"/>
  <c r="I12" i="3"/>
  <c r="F13" i="3"/>
  <c r="H13" i="3"/>
  <c r="I13" i="3"/>
  <c r="F14" i="3"/>
  <c r="H14" i="3"/>
  <c r="I14" i="3"/>
  <c r="F15" i="3"/>
  <c r="H15" i="3"/>
  <c r="I15" i="3"/>
  <c r="F16" i="3"/>
  <c r="H16" i="3"/>
  <c r="I16" i="3"/>
  <c r="F17" i="3"/>
  <c r="H17" i="3"/>
  <c r="I17" i="3"/>
  <c r="F18" i="3"/>
  <c r="H18" i="3"/>
  <c r="I18" i="3"/>
  <c r="F19" i="3"/>
  <c r="H19" i="3"/>
  <c r="I19" i="3"/>
  <c r="F20" i="3"/>
  <c r="H20" i="3"/>
  <c r="I20" i="3"/>
  <c r="F21" i="3"/>
  <c r="H21" i="3"/>
  <c r="I21" i="3"/>
  <c r="F22" i="3"/>
  <c r="H22" i="3"/>
  <c r="I22" i="3"/>
  <c r="I7" i="3"/>
  <c r="H7" i="3"/>
  <c r="F7" i="3"/>
  <c r="F13" i="6"/>
  <c r="F14" i="6"/>
  <c r="F15" i="6"/>
  <c r="F16" i="6"/>
  <c r="F17" i="6"/>
  <c r="F18" i="6"/>
  <c r="F19" i="6"/>
  <c r="F20" i="6"/>
  <c r="F21" i="6"/>
  <c r="F22" i="6"/>
  <c r="F23" i="6"/>
  <c r="F24" i="6"/>
  <c r="F12" i="6"/>
  <c r="E13" i="6"/>
  <c r="E14" i="6"/>
  <c r="E15" i="6"/>
  <c r="E16" i="6"/>
  <c r="E17" i="6"/>
  <c r="E18" i="6"/>
  <c r="E19" i="6"/>
  <c r="E20" i="6"/>
  <c r="E21" i="6"/>
  <c r="E22" i="6"/>
  <c r="E23" i="6"/>
  <c r="E24" i="6"/>
  <c r="E12" i="6"/>
  <c r="D8" i="7"/>
  <c r="D9" i="7"/>
  <c r="D10" i="7"/>
  <c r="D11" i="7"/>
  <c r="D7" i="7"/>
</calcChain>
</file>

<file path=xl/sharedStrings.xml><?xml version="1.0" encoding="utf-8"?>
<sst xmlns="http://schemas.openxmlformats.org/spreadsheetml/2006/main" count="171" uniqueCount="137">
  <si>
    <t>Vytvorte mincovku:</t>
  </si>
  <si>
    <t>Prémie: zamestnanci nad 40 rokov sú 30 %, mladší 10 %</t>
  </si>
  <si>
    <t>Zamestanci nad 50 rokov dostanú 17 € vernostné.</t>
  </si>
  <si>
    <t>Ak má zamestnanec menej ako 5 detí, prídavky budú predstavovať 17 € na každé dieťa. V prípade, že má 5 detí a viac, suma bude konštatná = 75 €.</t>
  </si>
  <si>
    <t>Meno</t>
  </si>
  <si>
    <t xml:space="preserve">Vek </t>
  </si>
  <si>
    <t>Počet detí</t>
  </si>
  <si>
    <t>Základný plat</t>
  </si>
  <si>
    <t>Prémie</t>
  </si>
  <si>
    <t>Vernostné</t>
  </si>
  <si>
    <t>Prídavky</t>
  </si>
  <si>
    <t>Celkový plat</t>
  </si>
  <si>
    <t>Lýdia Holáková</t>
  </si>
  <si>
    <t>Milan Snopko</t>
  </si>
  <si>
    <t>Ján Gorko</t>
  </si>
  <si>
    <t>Natália Gurková</t>
  </si>
  <si>
    <t>Natália Holáková</t>
  </si>
  <si>
    <t>Sandra Twistová</t>
  </si>
  <si>
    <t>Jozefína Veľká</t>
  </si>
  <si>
    <t>Jana Jochmannová</t>
  </si>
  <si>
    <t>Martin Oršulák</t>
  </si>
  <si>
    <t>Juraj Marhuľa</t>
  </si>
  <si>
    <t>Oliver Štachitka</t>
  </si>
  <si>
    <t>Miroslav Sakáč</t>
  </si>
  <si>
    <t>Martina Tenká</t>
  </si>
  <si>
    <t>Silvia Nováková</t>
  </si>
  <si>
    <t>Júlia Kantorová</t>
  </si>
  <si>
    <t>František Orlák</t>
  </si>
  <si>
    <t>priemerný plat</t>
  </si>
  <si>
    <t>minimálny vek</t>
  </si>
  <si>
    <t>maximálne prémie</t>
  </si>
  <si>
    <t>vnorený if</t>
  </si>
  <si>
    <t xml:space="preserve"> €</t>
  </si>
  <si>
    <t>Odmeny v žltých bukách sa udeľujú, ak bola splnená norma v počte vyrobených výrobkov:</t>
  </si>
  <si>
    <t>ak je norma 1000  =&gt; za každý výrobok navyše 0,2 €</t>
  </si>
  <si>
    <t>ak je norma 1500  =&gt; za každý výrobok navyše 0,15 €</t>
  </si>
  <si>
    <t>V modrých bunkách bude celková denná mzda, ktorá sa skladá zo mzdy za celé odpracované hodiny a z odmeny</t>
  </si>
  <si>
    <t>Hodinová mzda:</t>
  </si>
  <si>
    <t>Zamestnanec</t>
  </si>
  <si>
    <t>Príchod do práce</t>
  </si>
  <si>
    <t>Odchod z práce</t>
  </si>
  <si>
    <t>Mzda</t>
  </si>
  <si>
    <t>Norma (ks)</t>
  </si>
  <si>
    <t>Počet výrobkov (ks)</t>
  </si>
  <si>
    <t>Odmeny</t>
  </si>
  <si>
    <t>Celková denná mzda</t>
  </si>
  <si>
    <t>Jozef Rýchly</t>
  </si>
  <si>
    <t>Arpád Pomalý</t>
  </si>
  <si>
    <t>Michal Pekný</t>
  </si>
  <si>
    <t>Peter Krátky</t>
  </si>
  <si>
    <t>Vladimír Dlhý</t>
  </si>
  <si>
    <t>Dušan Stredný</t>
  </si>
  <si>
    <t>Juraj Škaredý</t>
  </si>
  <si>
    <t>Označte osoby, ktoré pochádzajú z Prešova.</t>
  </si>
  <si>
    <t>Priezvisko</t>
  </si>
  <si>
    <t>Osobné číslo</t>
  </si>
  <si>
    <t>Vek</t>
  </si>
  <si>
    <t>Pohlavie</t>
  </si>
  <si>
    <t>Bydlisko</t>
  </si>
  <si>
    <r>
      <t xml:space="preserve">Ak je hospodársky výsledok </t>
    </r>
    <r>
      <rPr>
        <b/>
        <i/>
        <sz val="10"/>
        <color indexed="8"/>
        <rFont val="Calibri"/>
        <family val="2"/>
        <charset val="238"/>
      </rPr>
      <t>zisk,</t>
    </r>
    <r>
      <rPr>
        <i/>
        <sz val="10"/>
        <color indexed="8"/>
        <rFont val="Calibri"/>
        <family val="2"/>
        <charset val="238"/>
      </rPr>
      <t xml:space="preserve"> zafarbite pole, v ktorom je uvedený rok na zeleno ak </t>
    </r>
    <r>
      <rPr>
        <b/>
        <i/>
        <sz val="10"/>
        <color indexed="8"/>
        <rFont val="Calibri"/>
        <family val="2"/>
        <charset val="238"/>
      </rPr>
      <t>strata,</t>
    </r>
    <r>
      <rPr>
        <i/>
        <sz val="10"/>
        <color indexed="8"/>
        <rFont val="Calibri"/>
        <family val="2"/>
        <charset val="238"/>
      </rPr>
      <t xml:space="preserve"> na červeno, ak je </t>
    </r>
    <r>
      <rPr>
        <b/>
        <sz val="10"/>
        <color indexed="8"/>
        <rFont val="Calibri"/>
        <family val="2"/>
        <charset val="238"/>
      </rPr>
      <t>nulový</t>
    </r>
    <r>
      <rPr>
        <sz val="10"/>
        <color indexed="8"/>
        <rFont val="Calibri"/>
        <family val="2"/>
        <charset val="238"/>
      </rPr>
      <t>, farba bude biela</t>
    </r>
    <r>
      <rPr>
        <i/>
        <sz val="10"/>
        <color indexed="8"/>
        <rFont val="Calibri"/>
        <family val="2"/>
        <charset val="238"/>
      </rPr>
      <t>.</t>
    </r>
  </si>
  <si>
    <t>Jozefína</t>
  </si>
  <si>
    <t>Kantorová</t>
  </si>
  <si>
    <t>Ž</t>
  </si>
  <si>
    <t>Bratislava</t>
  </si>
  <si>
    <t>Rok</t>
  </si>
  <si>
    <t>Náklady</t>
  </si>
  <si>
    <t>Výnosy</t>
  </si>
  <si>
    <t>Lýdia</t>
  </si>
  <si>
    <t>Holáková</t>
  </si>
  <si>
    <t>Milan</t>
  </si>
  <si>
    <t>Snopko</t>
  </si>
  <si>
    <t>M</t>
  </si>
  <si>
    <t>Košice</t>
  </si>
  <si>
    <t>Ján</t>
  </si>
  <si>
    <t>Gorko</t>
  </si>
  <si>
    <t>Natália</t>
  </si>
  <si>
    <t>Gurková</t>
  </si>
  <si>
    <t>Prešov</t>
  </si>
  <si>
    <t>Twistová</t>
  </si>
  <si>
    <t>Veľká</t>
  </si>
  <si>
    <t>Janka</t>
  </si>
  <si>
    <t>Jochmannová</t>
  </si>
  <si>
    <t>Nitra</t>
  </si>
  <si>
    <t>Oršulák</t>
  </si>
  <si>
    <t>Juraj</t>
  </si>
  <si>
    <t>Marhuľa</t>
  </si>
  <si>
    <t>Oliver</t>
  </si>
  <si>
    <t>Štachitka</t>
  </si>
  <si>
    <t>Miroslav</t>
  </si>
  <si>
    <t>Sakáč</t>
  </si>
  <si>
    <t>Irena</t>
  </si>
  <si>
    <t>Tenká</t>
  </si>
  <si>
    <t>Jana</t>
  </si>
  <si>
    <t>Nováková</t>
  </si>
  <si>
    <t>Júlia</t>
  </si>
  <si>
    <t>Sereď</t>
  </si>
  <si>
    <t>František</t>
  </si>
  <si>
    <t>Gurka</t>
  </si>
  <si>
    <t>Trenčín</t>
  </si>
  <si>
    <t>Doplňte tabuľku a vypočítajte prémie hokejistov.</t>
  </si>
  <si>
    <t>Určeni bodov:</t>
  </si>
  <si>
    <t>gól: 2 b</t>
  </si>
  <si>
    <t>asistencia: 1 b</t>
  </si>
  <si>
    <t>Prémie sú prideľované nasledovne:</t>
  </si>
  <si>
    <t>0 - 20 bodov</t>
  </si>
  <si>
    <t>20 - 40 bodov</t>
  </si>
  <si>
    <t>viac ako 40 bodov</t>
  </si>
  <si>
    <t>počet gólov</t>
  </si>
  <si>
    <t>počet asistencií</t>
  </si>
  <si>
    <t>počet bodov</t>
  </si>
  <si>
    <t>prémie</t>
  </si>
  <si>
    <t>Jevgenij Malkin</t>
  </si>
  <si>
    <t>Sidney Crosby</t>
  </si>
  <si>
    <t>Henrik Zetterberg</t>
  </si>
  <si>
    <t>Johan Franzén</t>
  </si>
  <si>
    <t>Alexander Ovečkin</t>
  </si>
  <si>
    <t>Ryan Getzlaf</t>
  </si>
  <si>
    <t>Nicklas Lindström</t>
  </si>
  <si>
    <t>Valtteri Filppula</t>
  </si>
  <si>
    <t>Eric Staal</t>
  </si>
  <si>
    <t>Daniel Cleary</t>
  </si>
  <si>
    <t>Bill Guerin</t>
  </si>
  <si>
    <t>Marián Hossa</t>
  </si>
  <si>
    <t>Martin Havlát</t>
  </si>
  <si>
    <t>Do modrých buniek tabuľky doplňte výpočty, ktoré vyjadrujú sumu, ktorú nám banka po jednom roku vyplatí.</t>
  </si>
  <si>
    <t>Vklad v €:</t>
  </si>
  <si>
    <t>Banka</t>
  </si>
  <si>
    <t>ročný úrok v %</t>
  </si>
  <si>
    <t>Výnos po celom roku</t>
  </si>
  <si>
    <t>VÚB</t>
  </si>
  <si>
    <t>PKB</t>
  </si>
  <si>
    <t>IRB</t>
  </si>
  <si>
    <t>PB</t>
  </si>
  <si>
    <t>ČSOB</t>
  </si>
  <si>
    <t>Sumu zaokrúhlite na centy smerom nadol.</t>
  </si>
  <si>
    <t>počet zamestnancov nad 50 rokov</t>
  </si>
  <si>
    <t>Do zelených buniek doplňte výpočet dennej mzdy.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</si>
</sst>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EUR&quot;_-;\-* #,##0.00\ &quot;EUR&quot;_-;_-* &quot;-&quot;??\ &quot;EUR&quot;_-;_-@_-"/>
    <numFmt numFmtId="164" formatCode="#,##0\ [$€-1]"/>
    <numFmt numFmtId="165" formatCode="_-* #,##0.00\ &quot;€&quot;_-;\-* #,##0.00\ &quot;€&quot;_-;_-* &quot;-&quot;??\ &quot;€&quot;_-;_-@_-"/>
    <numFmt numFmtId="166" formatCode="#,##0\ &quot;€&quot;;\-#,##0\ &quot;€&quot;"/>
    <numFmt numFmtId="167" formatCode="#,##0.00\ &quot;€&quot;;[Red]\-#,##0.00\ &quot;€&quot;"/>
    <numFmt numFmtId="168" formatCode="[$$-409]#,##0"/>
    <numFmt numFmtId="169" formatCode="#,##0.00\ &quot;€&quot;"/>
    <numFmt numFmtId="170" formatCode="0.0%"/>
    <numFmt numFmtId="171" formatCode="_-* #,##0.00\ &quot;Sk&quot;_-;\-* #,##0.00\ &quot;Sk&quot;_-;_-* &quot;-&quot;??\ &quot;Sk&quot;_-;_-@_-"/>
    <numFmt numFmtId="172" formatCode="_-[$$-409]* #,##0.00_ ;_-[$$-409]* \-#,##0.00\ ;_-[$$-409]* &quot;-&quot;??_ ;_-@_ "/>
    <numFmt numFmtId="173" formatCode="_-* #,##0.00\ [$€-1]_-;\-* #,##0.00\ [$€-1]_-;_-* &quot;-&quot;??\ [$€-1]_-;_-@_-"/>
  </numFmts>
  <fonts count="20"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CE"/>
      <charset val="238"/>
    </font>
    <font>
      <sz val="11"/>
      <color indexed="8"/>
      <name val="Calibri"/>
      <family val="2"/>
      <charset val="238"/>
    </font>
    <font>
      <i/>
      <sz val="11"/>
      <color indexed="8"/>
      <name val="Calibri"/>
      <family val="2"/>
      <charset val="238"/>
    </font>
    <font>
      <b/>
      <sz val="8"/>
      <color indexed="9"/>
      <name val="Calibri"/>
      <family val="2"/>
      <charset val="238"/>
    </font>
    <font>
      <i/>
      <sz val="10"/>
      <color indexed="8"/>
      <name val="Calibri"/>
      <family val="2"/>
      <charset val="238"/>
    </font>
    <font>
      <b/>
      <i/>
      <sz val="10"/>
      <color indexed="8"/>
      <name val="Calibri"/>
      <family val="2"/>
      <charset val="238"/>
    </font>
    <font>
      <b/>
      <sz val="10"/>
      <color indexed="8"/>
      <name val="Calibri"/>
      <family val="2"/>
      <charset val="238"/>
    </font>
    <font>
      <sz val="10"/>
      <color indexed="8"/>
      <name val="Calibri"/>
      <family val="2"/>
      <charset val="238"/>
    </font>
    <font>
      <sz val="11"/>
      <name val="Calibri"/>
      <family val="2"/>
      <charset val="238"/>
    </font>
    <font>
      <b/>
      <sz val="10"/>
      <color indexed="9"/>
      <name val="Calibri"/>
      <family val="2"/>
      <charset val="238"/>
    </font>
    <font>
      <b/>
      <i/>
      <sz val="11"/>
      <color indexed="8"/>
      <name val="Calibri"/>
      <family val="2"/>
      <charset val="238"/>
    </font>
    <font>
      <sz val="10"/>
      <name val="Arial CE"/>
      <family val="2"/>
      <charset val="238"/>
    </font>
    <font>
      <b/>
      <sz val="11"/>
      <color indexed="8"/>
      <name val="Calibri"/>
      <family val="2"/>
      <charset val="238"/>
      <scheme val="minor"/>
    </font>
    <font>
      <sz val="11"/>
      <color indexed="8"/>
      <name val="Calibri"/>
      <family val="2"/>
      <charset val="238"/>
      <scheme val="minor"/>
    </font>
    <font>
      <sz val="11"/>
      <name val="Calibri"/>
      <family val="2"/>
      <charset val="238"/>
      <scheme val="minor"/>
    </font>
    <font>
      <b/>
      <sz val="11"/>
      <name val="Calibri"/>
      <family val="2"/>
      <charset val="238"/>
      <scheme val="minor"/>
    </font>
    <font>
      <sz val="11"/>
      <color indexed="9"/>
      <name val="Calibri"/>
      <family val="2"/>
      <charset val="238"/>
      <scheme val="minor"/>
    </font>
  </fonts>
  <fills count="14">
    <fill>
      <patternFill patternType="none"/>
    </fill>
    <fill>
      <patternFill patternType="gray125"/>
    </fill>
    <fill>
      <patternFill patternType="solid">
        <fgColor indexed="57"/>
        <bgColor indexed="64"/>
      </patternFill>
    </fill>
    <fill>
      <patternFill patternType="solid">
        <fgColor indexed="51"/>
        <bgColor indexed="64"/>
      </patternFill>
    </fill>
    <fill>
      <patternFill patternType="solid">
        <fgColor indexed="29"/>
        <bgColor indexed="64"/>
      </patternFill>
    </fill>
    <fill>
      <patternFill patternType="solid">
        <fgColor indexed="1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36"/>
        <bgColor indexed="64"/>
      </patternFill>
    </fill>
    <fill>
      <patternFill patternType="solid">
        <fgColor indexed="20"/>
        <bgColor indexed="64"/>
      </patternFill>
    </fill>
    <fill>
      <gradientFill degree="270">
        <stop position="0">
          <color theme="0"/>
        </stop>
        <stop position="1">
          <color theme="4"/>
        </stop>
      </gradientFill>
    </fill>
    <fill>
      <patternFill patternType="solid">
        <fgColor theme="4" tint="0.59999389629810485"/>
        <bgColor indexed="64"/>
      </patternFill>
    </fill>
  </fills>
  <borders count="18">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0" fontId="3" fillId="0" borderId="0"/>
    <xf numFmtId="0" fontId="1" fillId="0" borderId="0"/>
    <xf numFmtId="165" fontId="4" fillId="0" borderId="0" applyFont="0" applyFill="0" applyBorder="0" applyAlignment="0" applyProtection="0"/>
  </cellStyleXfs>
  <cellXfs count="99">
    <xf numFmtId="0" fontId="0" fillId="0" borderId="0" xfId="0"/>
    <xf numFmtId="0" fontId="1" fillId="0" borderId="0" xfId="3"/>
    <xf numFmtId="0" fontId="1" fillId="0" borderId="0" xfId="3" applyAlignment="1">
      <alignment horizontal="center" vertical="center"/>
    </xf>
    <xf numFmtId="0" fontId="6" fillId="10" borderId="0" xfId="3" applyFont="1" applyFill="1" applyAlignment="1">
      <alignment horizontal="center" vertical="center"/>
    </xf>
    <xf numFmtId="0" fontId="1" fillId="0" borderId="9" xfId="3" applyFont="1" applyBorder="1"/>
    <xf numFmtId="0" fontId="1" fillId="0" borderId="9" xfId="3" applyFont="1" applyBorder="1" applyAlignment="1">
      <alignment horizontal="center"/>
    </xf>
    <xf numFmtId="0" fontId="11" fillId="0" borderId="9" xfId="3" applyFont="1" applyFill="1" applyBorder="1" applyAlignment="1" applyProtection="1">
      <alignment horizontal="center"/>
    </xf>
    <xf numFmtId="0" fontId="1" fillId="0" borderId="0" xfId="3" applyFont="1"/>
    <xf numFmtId="0" fontId="12" fillId="11" borderId="0" xfId="3" applyFont="1" applyFill="1" applyAlignment="1">
      <alignment horizontal="center" vertical="center" wrapText="1"/>
    </xf>
    <xf numFmtId="0" fontId="12" fillId="0" borderId="0" xfId="3" applyFont="1" applyFill="1" applyAlignment="1">
      <alignment vertical="center" wrapText="1"/>
    </xf>
    <xf numFmtId="0" fontId="1" fillId="0" borderId="9" xfId="3" applyFont="1" applyBorder="1" applyProtection="1"/>
    <xf numFmtId="0" fontId="1" fillId="0" borderId="9" xfId="3" applyFont="1" applyBorder="1" applyAlignment="1" applyProtection="1">
      <alignment horizontal="center"/>
    </xf>
    <xf numFmtId="0" fontId="1" fillId="0" borderId="0" xfId="3" applyFont="1" applyProtection="1"/>
    <xf numFmtId="0" fontId="1" fillId="0" borderId="0" xfId="3" applyAlignment="1"/>
    <xf numFmtId="0" fontId="11" fillId="0" borderId="9" xfId="3" applyFont="1" applyFill="1" applyBorder="1" applyAlignment="1">
      <alignment horizontal="center"/>
    </xf>
    <xf numFmtId="0" fontId="11" fillId="0" borderId="9" xfId="3" applyFont="1" applyBorder="1"/>
    <xf numFmtId="0" fontId="11" fillId="0" borderId="9" xfId="3" applyFont="1" applyBorder="1" applyProtection="1"/>
    <xf numFmtId="0" fontId="11" fillId="0" borderId="9" xfId="3" applyFont="1" applyBorder="1" applyAlignment="1" applyProtection="1">
      <alignment horizontal="center"/>
    </xf>
    <xf numFmtId="0" fontId="14" fillId="0" borderId="0" xfId="3" applyFont="1" applyProtection="1"/>
    <xf numFmtId="0" fontId="11" fillId="0" borderId="9" xfId="3" applyFont="1" applyFill="1" applyBorder="1"/>
    <xf numFmtId="0" fontId="15" fillId="0" borderId="0" xfId="3" applyFont="1"/>
    <xf numFmtId="0" fontId="16" fillId="0" borderId="0" xfId="3" applyFont="1"/>
    <xf numFmtId="0" fontId="16" fillId="0" borderId="0" xfId="3" applyFont="1" applyAlignment="1">
      <alignment horizontal="center" vertical="center" wrapText="1"/>
    </xf>
    <xf numFmtId="0" fontId="15" fillId="3" borderId="10" xfId="3" applyFont="1" applyFill="1" applyBorder="1" applyAlignment="1">
      <alignment horizontal="center" vertical="center" wrapText="1"/>
    </xf>
    <xf numFmtId="0" fontId="15" fillId="3" borderId="11" xfId="3" applyFont="1" applyFill="1" applyBorder="1" applyAlignment="1">
      <alignment horizontal="center" vertical="center" wrapText="1"/>
    </xf>
    <xf numFmtId="0" fontId="15" fillId="3" borderId="12" xfId="3" applyFont="1" applyFill="1" applyBorder="1" applyAlignment="1">
      <alignment horizontal="center" vertical="center" wrapText="1"/>
    </xf>
    <xf numFmtId="0" fontId="16" fillId="0" borderId="13" xfId="3" applyFont="1" applyBorder="1" applyAlignment="1" applyProtection="1">
      <alignment horizontal="left" vertical="center"/>
    </xf>
    <xf numFmtId="0" fontId="16" fillId="0" borderId="9" xfId="3" applyFont="1" applyBorder="1" applyAlignment="1" applyProtection="1">
      <alignment horizontal="center"/>
    </xf>
    <xf numFmtId="0" fontId="16" fillId="0" borderId="9" xfId="3" applyFont="1" applyBorder="1" applyAlignment="1">
      <alignment horizontal="center"/>
    </xf>
    <xf numFmtId="166" fontId="16" fillId="0" borderId="9" xfId="4" applyNumberFormat="1" applyFont="1" applyBorder="1" applyAlignment="1">
      <alignment horizontal="center" vertical="center"/>
    </xf>
    <xf numFmtId="0" fontId="16" fillId="0" borderId="13" xfId="3" applyFont="1" applyBorder="1" applyAlignment="1">
      <alignment horizontal="left" vertical="center"/>
    </xf>
    <xf numFmtId="0" fontId="17" fillId="0" borderId="13" xfId="3" applyFont="1" applyBorder="1" applyAlignment="1">
      <alignment horizontal="left" vertical="center"/>
    </xf>
    <xf numFmtId="0" fontId="17" fillId="0" borderId="9" xfId="3" applyFont="1" applyBorder="1" applyAlignment="1" applyProtection="1">
      <alignment horizontal="center"/>
    </xf>
    <xf numFmtId="0" fontId="17" fillId="0" borderId="13" xfId="3" applyFont="1" applyBorder="1" applyAlignment="1" applyProtection="1">
      <alignment horizontal="left" vertical="center"/>
    </xf>
    <xf numFmtId="0" fontId="17" fillId="0" borderId="13" xfId="3" applyFont="1" applyFill="1" applyBorder="1" applyAlignment="1">
      <alignment horizontal="left" vertical="center"/>
    </xf>
    <xf numFmtId="0" fontId="16" fillId="0" borderId="15" xfId="3" applyFont="1" applyBorder="1" applyAlignment="1" applyProtection="1">
      <alignment horizontal="left" vertical="center"/>
    </xf>
    <xf numFmtId="0" fontId="16" fillId="0" borderId="16" xfId="3" applyFont="1" applyBorder="1" applyAlignment="1" applyProtection="1">
      <alignment horizontal="center"/>
    </xf>
    <xf numFmtId="0" fontId="16" fillId="0" borderId="16" xfId="3" applyFont="1" applyBorder="1" applyAlignment="1">
      <alignment horizontal="center"/>
    </xf>
    <xf numFmtId="166" fontId="16" fillId="0" borderId="16" xfId="4" applyNumberFormat="1" applyFont="1" applyBorder="1" applyAlignment="1">
      <alignment horizontal="center" vertical="center"/>
    </xf>
    <xf numFmtId="0" fontId="16" fillId="0" borderId="10" xfId="3" applyFont="1" applyBorder="1" applyAlignment="1">
      <alignment horizontal="right"/>
    </xf>
    <xf numFmtId="0" fontId="16" fillId="0" borderId="13" xfId="3" applyFont="1" applyBorder="1" applyAlignment="1">
      <alignment horizontal="right"/>
    </xf>
    <xf numFmtId="0" fontId="16" fillId="5" borderId="14" xfId="3" applyFont="1" applyFill="1" applyBorder="1"/>
    <xf numFmtId="0" fontId="16" fillId="0" borderId="15" xfId="3" applyFont="1" applyBorder="1" applyAlignment="1">
      <alignment horizontal="right"/>
    </xf>
    <xf numFmtId="0" fontId="18" fillId="0" borderId="0" xfId="2" applyFont="1"/>
    <xf numFmtId="0" fontId="17" fillId="0" borderId="0" xfId="2" applyFont="1"/>
    <xf numFmtId="0" fontId="17" fillId="0" borderId="0" xfId="2" applyFont="1" applyAlignment="1">
      <alignment horizontal="center"/>
    </xf>
    <xf numFmtId="169" fontId="17" fillId="8" borderId="0" xfId="2" applyNumberFormat="1" applyFont="1" applyFill="1"/>
    <xf numFmtId="0" fontId="17" fillId="0" borderId="9" xfId="2" applyFont="1" applyBorder="1" applyAlignment="1">
      <alignment horizontal="center" vertical="center"/>
    </xf>
    <xf numFmtId="0" fontId="17" fillId="0" borderId="9" xfId="2" applyFont="1" applyBorder="1" applyAlignment="1">
      <alignment horizontal="center" wrapText="1"/>
    </xf>
    <xf numFmtId="0" fontId="17" fillId="0" borderId="9" xfId="2" applyFont="1" applyBorder="1"/>
    <xf numFmtId="170" fontId="17" fillId="0" borderId="9" xfId="2" applyNumberFormat="1" applyFont="1" applyBorder="1"/>
    <xf numFmtId="171" fontId="17" fillId="0" borderId="0" xfId="2" applyNumberFormat="1" applyFont="1"/>
    <xf numFmtId="168" fontId="18" fillId="0" borderId="0" xfId="2" applyNumberFormat="1" applyFont="1"/>
    <xf numFmtId="17" fontId="18" fillId="0" borderId="0" xfId="2" applyNumberFormat="1" applyFont="1"/>
    <xf numFmtId="0" fontId="17" fillId="0" borderId="0" xfId="2" applyFont="1" applyAlignment="1">
      <alignment vertical="center"/>
    </xf>
    <xf numFmtId="0" fontId="18" fillId="12" borderId="0" xfId="2" applyFont="1" applyFill="1" applyAlignment="1">
      <alignment horizontal="center" vertical="center"/>
    </xf>
    <xf numFmtId="0" fontId="18" fillId="12" borderId="0" xfId="2" applyFont="1" applyFill="1" applyAlignment="1">
      <alignment horizontal="center" vertical="center" wrapText="1"/>
    </xf>
    <xf numFmtId="0" fontId="17" fillId="0" borderId="0" xfId="2" applyFont="1" applyAlignment="1">
      <alignment horizontal="center" vertical="center"/>
    </xf>
    <xf numFmtId="0" fontId="17" fillId="13" borderId="10" xfId="2" applyFont="1" applyFill="1" applyBorder="1" applyAlignment="1">
      <alignment vertical="center"/>
    </xf>
    <xf numFmtId="0" fontId="17" fillId="0" borderId="11" xfId="2" applyFont="1" applyBorder="1" applyAlignment="1">
      <alignment horizontal="center" wrapText="1"/>
    </xf>
    <xf numFmtId="0" fontId="17" fillId="0" borderId="11" xfId="2" applyFont="1" applyBorder="1"/>
    <xf numFmtId="0" fontId="17" fillId="13" borderId="13" xfId="2" applyFont="1" applyFill="1" applyBorder="1" applyAlignment="1">
      <alignment vertical="center"/>
    </xf>
    <xf numFmtId="0" fontId="17" fillId="13" borderId="15" xfId="2" applyFont="1" applyFill="1" applyBorder="1" applyAlignment="1">
      <alignment vertical="center"/>
    </xf>
    <xf numFmtId="0" fontId="17" fillId="0" borderId="16" xfId="2" applyFont="1" applyBorder="1" applyAlignment="1">
      <alignment horizontal="center" wrapText="1"/>
    </xf>
    <xf numFmtId="0" fontId="17" fillId="0" borderId="16" xfId="2" applyFont="1" applyBorder="1"/>
    <xf numFmtId="0" fontId="18" fillId="2" borderId="0" xfId="2" applyFont="1" applyFill="1" applyAlignment="1">
      <alignment horizontal="center"/>
    </xf>
    <xf numFmtId="164" fontId="17" fillId="0" borderId="0" xfId="2" applyNumberFormat="1" applyFont="1"/>
    <xf numFmtId="0" fontId="17" fillId="0" borderId="1" xfId="2" applyFont="1" applyBorder="1"/>
    <xf numFmtId="0" fontId="17" fillId="0" borderId="2" xfId="2" applyFont="1" applyBorder="1"/>
    <xf numFmtId="0" fontId="17" fillId="0" borderId="3" xfId="2" applyFont="1" applyBorder="1"/>
    <xf numFmtId="0" fontId="17" fillId="0" borderId="4" xfId="2" applyFont="1" applyBorder="1"/>
    <xf numFmtId="0" fontId="17" fillId="0" borderId="0" xfId="2" applyFont="1" applyBorder="1"/>
    <xf numFmtId="0" fontId="17" fillId="0" borderId="5" xfId="2" applyFont="1" applyBorder="1"/>
    <xf numFmtId="0" fontId="17" fillId="0" borderId="6" xfId="2" applyFont="1" applyBorder="1"/>
    <xf numFmtId="0" fontId="17" fillId="0" borderId="7" xfId="2" applyFont="1" applyBorder="1"/>
    <xf numFmtId="0" fontId="17" fillId="0" borderId="8" xfId="2" applyFont="1" applyBorder="1"/>
    <xf numFmtId="0" fontId="19" fillId="0" borderId="0" xfId="2" applyFont="1"/>
    <xf numFmtId="0" fontId="17" fillId="6" borderId="9" xfId="2" applyFont="1" applyFill="1" applyBorder="1"/>
    <xf numFmtId="167" fontId="17" fillId="6" borderId="9" xfId="2" applyNumberFormat="1" applyFont="1" applyFill="1" applyBorder="1" applyAlignment="1">
      <alignment horizontal="center"/>
    </xf>
    <xf numFmtId="0" fontId="17" fillId="6" borderId="9" xfId="2" applyFont="1" applyFill="1" applyBorder="1" applyAlignment="1">
      <alignment horizontal="center" vertical="center" wrapText="1"/>
    </xf>
    <xf numFmtId="20" fontId="17" fillId="0" borderId="9" xfId="2" applyNumberFormat="1" applyFont="1" applyBorder="1" applyAlignment="1">
      <alignment horizontal="center"/>
    </xf>
    <xf numFmtId="0" fontId="17" fillId="0" borderId="9" xfId="2" applyFont="1" applyBorder="1" applyAlignment="1">
      <alignment horizontal="center"/>
    </xf>
    <xf numFmtId="44" fontId="17" fillId="9" borderId="9" xfId="1" applyFont="1" applyFill="1" applyBorder="1"/>
    <xf numFmtId="172" fontId="17" fillId="0" borderId="12" xfId="1" applyNumberFormat="1" applyFont="1" applyBorder="1"/>
    <xf numFmtId="172" fontId="17" fillId="0" borderId="14" xfId="1" applyNumberFormat="1" applyFont="1" applyBorder="1"/>
    <xf numFmtId="172" fontId="17" fillId="0" borderId="17" xfId="1" applyNumberFormat="1" applyFont="1" applyBorder="1"/>
    <xf numFmtId="173" fontId="16" fillId="0" borderId="9" xfId="3" applyNumberFormat="1" applyFont="1" applyBorder="1"/>
    <xf numFmtId="173" fontId="16" fillId="0" borderId="16" xfId="3" applyNumberFormat="1" applyFont="1" applyBorder="1"/>
    <xf numFmtId="173" fontId="16" fillId="0" borderId="14" xfId="3" applyNumberFormat="1" applyFont="1" applyBorder="1"/>
    <xf numFmtId="173" fontId="16" fillId="0" borderId="17" xfId="3" applyNumberFormat="1" applyFont="1" applyBorder="1"/>
    <xf numFmtId="173" fontId="16" fillId="4" borderId="12" xfId="3" applyNumberFormat="1" applyFont="1" applyFill="1" applyBorder="1"/>
    <xf numFmtId="173" fontId="17" fillId="7" borderId="9" xfId="2" applyNumberFormat="1" applyFont="1" applyFill="1" applyBorder="1" applyAlignment="1">
      <alignment horizontal="center"/>
    </xf>
    <xf numFmtId="173" fontId="17" fillId="8" borderId="9" xfId="2" applyNumberFormat="1" applyFont="1" applyFill="1" applyBorder="1" applyAlignment="1">
      <alignment horizontal="center"/>
    </xf>
    <xf numFmtId="173" fontId="17" fillId="9" borderId="9" xfId="2" applyNumberFormat="1" applyFont="1" applyFill="1" applyBorder="1" applyAlignment="1">
      <alignment horizontal="center"/>
    </xf>
    <xf numFmtId="0" fontId="13" fillId="0" borderId="0" xfId="3" applyFont="1" applyAlignment="1">
      <alignment horizontal="center"/>
    </xf>
    <xf numFmtId="0" fontId="5" fillId="0" borderId="0" xfId="3" applyFont="1" applyAlignment="1">
      <alignment horizontal="center" vertical="center" wrapText="1"/>
    </xf>
    <xf numFmtId="0" fontId="7" fillId="0" borderId="0" xfId="3" applyFont="1" applyAlignment="1">
      <alignment horizontal="center" vertical="center" wrapText="1"/>
    </xf>
    <xf numFmtId="0" fontId="12" fillId="11" borderId="0" xfId="3" applyFont="1" applyFill="1" applyAlignment="1">
      <alignment horizontal="center" vertical="center" wrapText="1"/>
    </xf>
    <xf numFmtId="173" fontId="16" fillId="4" borderId="17" xfId="3" applyNumberFormat="1" applyFont="1" applyFill="1" applyBorder="1"/>
  </cellXfs>
  <cellStyles count="5">
    <cellStyle name="Mena" xfId="1" builtinId="4"/>
    <cellStyle name="Mena 2" xfId="4"/>
    <cellStyle name="Normálne" xfId="0" builtinId="0"/>
    <cellStyle name="Normálne 2" xfId="2"/>
    <cellStyle name="Normálne 3" xfId="3"/>
  </cellStyles>
  <dxfs count="4">
    <dxf>
      <fill>
        <patternFill>
          <bgColor theme="0"/>
        </patternFill>
      </fill>
    </dxf>
    <dxf>
      <fill>
        <patternFill>
          <bgColor rgb="FF92D050"/>
        </patternFill>
      </fill>
    </dxf>
    <dxf>
      <fill>
        <patternFill>
          <bgColor rgb="FFFF0000"/>
        </patternFill>
      </fill>
    </dxf>
    <dxf>
      <fill>
        <patternFill>
          <bgColor theme="9"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6</xdr:row>
      <xdr:rowOff>38100</xdr:rowOff>
    </xdr:from>
    <xdr:to>
      <xdr:col>0</xdr:col>
      <xdr:colOff>1095375</xdr:colOff>
      <xdr:row>16</xdr:row>
      <xdr:rowOff>9525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1009650"/>
          <a:ext cx="106680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OA\&#218;lohy%20pre%20&#382;iakov\EXCEL\U&#269;i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A\&#218;lohy%20pre%20&#382;iakov\EXCEL\cvi&#269;enie%20-%20zaokr&#250;h&#318;ovanie%20a%20podmienen&#233;%20form&#225;tovani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A\&#218;lohy%20pre%20&#382;iakov\EXCEL\EXCEL\EKC%20+%20SEN\zhrnut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eobecné"/>
      <sheetName val="Formátovanie"/>
      <sheetName val="Format"/>
      <sheetName val="Rady a zoznamy"/>
      <sheetName val="vzorce"/>
      <sheetName val="adresy"/>
      <sheetName val="funkcie"/>
      <sheetName val="fun"/>
      <sheetName val="pcdmien formát"/>
      <sheetName val="rozhod fun"/>
    </sheetNames>
    <sheetDataSet>
      <sheetData sheetId="0" refreshError="1"/>
      <sheetData sheetId="1" refreshError="1"/>
      <sheetData sheetId="2" refreshError="1"/>
      <sheetData sheetId="3" refreshError="1"/>
      <sheetData sheetId="4">
        <row r="10">
          <cell r="O10">
            <v>7</v>
          </cell>
          <cell r="P10">
            <v>4</v>
          </cell>
          <cell r="Q10">
            <v>8.0622577482985491</v>
          </cell>
        </row>
        <row r="11">
          <cell r="O11">
            <v>8.0622577482985491</v>
          </cell>
          <cell r="P11">
            <v>4</v>
          </cell>
          <cell r="Q11">
            <v>9</v>
          </cell>
        </row>
        <row r="12">
          <cell r="O12">
            <v>3</v>
          </cell>
          <cell r="Q12">
            <v>5</v>
          </cell>
        </row>
        <row r="26">
          <cell r="P26">
            <v>123</v>
          </cell>
          <cell r="Q26">
            <v>455</v>
          </cell>
          <cell r="R26">
            <v>159</v>
          </cell>
          <cell r="S26">
            <v>951</v>
          </cell>
        </row>
        <row r="27">
          <cell r="P27">
            <v>741</v>
          </cell>
          <cell r="Q27">
            <v>852</v>
          </cell>
          <cell r="R27">
            <v>963</v>
          </cell>
          <cell r="S27">
            <v>258</v>
          </cell>
        </row>
        <row r="28">
          <cell r="P28">
            <v>456</v>
          </cell>
          <cell r="Q28">
            <v>987</v>
          </cell>
          <cell r="R28">
            <v>654</v>
          </cell>
          <cell r="S28">
            <v>321</v>
          </cell>
        </row>
      </sheetData>
      <sheetData sheetId="5">
        <row r="13">
          <cell r="O13">
            <v>1000</v>
          </cell>
          <cell r="P13">
            <v>1001</v>
          </cell>
          <cell r="Q13">
            <v>1002</v>
          </cell>
          <cell r="R13">
            <v>1003</v>
          </cell>
          <cell r="S13">
            <v>1004</v>
          </cell>
          <cell r="T13">
            <v>1005</v>
          </cell>
          <cell r="U13">
            <v>1006</v>
          </cell>
          <cell r="V13">
            <v>1007</v>
          </cell>
        </row>
        <row r="14">
          <cell r="N14">
            <v>1000</v>
          </cell>
        </row>
        <row r="15">
          <cell r="N15">
            <v>1001</v>
          </cell>
        </row>
        <row r="16">
          <cell r="N16">
            <v>1002</v>
          </cell>
        </row>
        <row r="17">
          <cell r="N17">
            <v>1003</v>
          </cell>
        </row>
        <row r="18">
          <cell r="N18">
            <v>1004</v>
          </cell>
        </row>
        <row r="19">
          <cell r="N19">
            <v>1005</v>
          </cell>
        </row>
        <row r="20">
          <cell r="N20">
            <v>1006</v>
          </cell>
        </row>
        <row r="21">
          <cell r="N21">
            <v>1007</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okrúhľovanie"/>
      <sheetName val="mix"/>
      <sheetName val="farby"/>
      <sheetName val="podmien.formát - semafor"/>
    </sheetNames>
    <sheetDataSet>
      <sheetData sheetId="0" refreshError="1"/>
      <sheetData sheetId="1">
        <row r="6">
          <cell r="I6">
            <v>7</v>
          </cell>
          <cell r="J6">
            <v>334</v>
          </cell>
          <cell r="K6">
            <v>3</v>
          </cell>
        </row>
        <row r="7">
          <cell r="I7">
            <v>5</v>
          </cell>
          <cell r="J7">
            <v>600</v>
          </cell>
          <cell r="K7">
            <v>51</v>
          </cell>
        </row>
        <row r="8">
          <cell r="I8">
            <v>3</v>
          </cell>
          <cell r="J8">
            <v>866</v>
          </cell>
          <cell r="K8">
            <v>105</v>
          </cell>
        </row>
        <row r="9">
          <cell r="I9">
            <v>1</v>
          </cell>
          <cell r="J9">
            <v>1132</v>
          </cell>
          <cell r="K9">
            <v>159</v>
          </cell>
        </row>
        <row r="10">
          <cell r="I10">
            <v>1</v>
          </cell>
          <cell r="J10">
            <v>1398</v>
          </cell>
          <cell r="K10">
            <v>213</v>
          </cell>
        </row>
        <row r="11">
          <cell r="I11">
            <v>3</v>
          </cell>
          <cell r="J11">
            <v>1664</v>
          </cell>
          <cell r="K11">
            <v>267</v>
          </cell>
        </row>
        <row r="12">
          <cell r="I12">
            <v>5</v>
          </cell>
          <cell r="J12">
            <v>0.986981</v>
          </cell>
          <cell r="K12">
            <v>321</v>
          </cell>
        </row>
        <row r="13">
          <cell r="I13">
            <v>7</v>
          </cell>
          <cell r="J13">
            <v>2196</v>
          </cell>
          <cell r="K13">
            <v>11.67897</v>
          </cell>
        </row>
        <row r="14">
          <cell r="I14">
            <v>9</v>
          </cell>
          <cell r="J14">
            <v>2462</v>
          </cell>
          <cell r="K14">
            <v>429</v>
          </cell>
        </row>
        <row r="15">
          <cell r="I15">
            <v>680.76499999999999</v>
          </cell>
          <cell r="J15">
            <v>2728</v>
          </cell>
          <cell r="K15">
            <v>483</v>
          </cell>
          <cell r="L15">
            <v>3874</v>
          </cell>
          <cell r="M15">
            <v>643</v>
          </cell>
          <cell r="N15">
            <v>524</v>
          </cell>
          <cell r="O15">
            <v>15</v>
          </cell>
        </row>
        <row r="16">
          <cell r="L16">
            <v>4307</v>
          </cell>
          <cell r="M16">
            <v>707</v>
          </cell>
          <cell r="N16">
            <v>576</v>
          </cell>
          <cell r="O16">
            <v>17</v>
          </cell>
        </row>
        <row r="17">
          <cell r="L17">
            <v>4740</v>
          </cell>
          <cell r="M17">
            <v>771</v>
          </cell>
          <cell r="N17">
            <v>628</v>
          </cell>
          <cell r="O17">
            <v>19</v>
          </cell>
        </row>
        <row r="18">
          <cell r="L18">
            <v>5173</v>
          </cell>
          <cell r="M18">
            <v>65678</v>
          </cell>
          <cell r="N18">
            <v>680</v>
          </cell>
          <cell r="O18">
            <v>21</v>
          </cell>
        </row>
        <row r="19">
          <cell r="L19">
            <v>78.986999999999995</v>
          </cell>
          <cell r="M19">
            <v>899</v>
          </cell>
          <cell r="N19">
            <v>732</v>
          </cell>
          <cell r="O19">
            <v>23</v>
          </cell>
        </row>
        <row r="20">
          <cell r="L20">
            <v>6039</v>
          </cell>
          <cell r="M20">
            <v>963</v>
          </cell>
          <cell r="N20">
            <v>784</v>
          </cell>
          <cell r="O20">
            <v>25</v>
          </cell>
        </row>
        <row r="21">
          <cell r="L21">
            <v>6472</v>
          </cell>
          <cell r="M21">
            <v>1027</v>
          </cell>
          <cell r="N21">
            <v>836</v>
          </cell>
          <cell r="O21">
            <v>27</v>
          </cell>
        </row>
        <row r="22">
          <cell r="L22">
            <v>6905</v>
          </cell>
          <cell r="M22">
            <v>9656</v>
          </cell>
          <cell r="N22">
            <v>888</v>
          </cell>
          <cell r="O22">
            <v>29</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raz"/>
      <sheetName val="rande"/>
      <sheetName val="semafor"/>
      <sheetName val="skupina"/>
      <sheetName val="zaokrúhľovanie"/>
      <sheetName val="filter"/>
      <sheetName val="mobil"/>
      <sheetName val="mincovka"/>
      <sheetName val="graf1"/>
      <sheetName val="graf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election activeCell="D7" sqref="D7"/>
    </sheetView>
  </sheetViews>
  <sheetFormatPr defaultRowHeight="15" x14ac:dyDescent="0.25"/>
  <cols>
    <col min="1" max="1" width="12.85546875" style="44" customWidth="1"/>
    <col min="2" max="3" width="9.140625" style="44"/>
    <col min="4" max="4" width="14.42578125" style="44" bestFit="1" customWidth="1"/>
    <col min="5" max="256" width="9.140625" style="44"/>
    <col min="257" max="257" width="12.85546875" style="44" customWidth="1"/>
    <col min="258" max="512" width="9.140625" style="44"/>
    <col min="513" max="513" width="12.85546875" style="44" customWidth="1"/>
    <col min="514" max="768" width="9.140625" style="44"/>
    <col min="769" max="769" width="12.85546875" style="44" customWidth="1"/>
    <col min="770" max="1024" width="9.140625" style="44"/>
    <col min="1025" max="1025" width="12.85546875" style="44" customWidth="1"/>
    <col min="1026" max="1280" width="9.140625" style="44"/>
    <col min="1281" max="1281" width="12.85546875" style="44" customWidth="1"/>
    <col min="1282" max="1536" width="9.140625" style="44"/>
    <col min="1537" max="1537" width="12.85546875" style="44" customWidth="1"/>
    <col min="1538" max="1792" width="9.140625" style="44"/>
    <col min="1793" max="1793" width="12.85546875" style="44" customWidth="1"/>
    <col min="1794" max="2048" width="9.140625" style="44"/>
    <col min="2049" max="2049" width="12.85546875" style="44" customWidth="1"/>
    <col min="2050" max="2304" width="9.140625" style="44"/>
    <col min="2305" max="2305" width="12.85546875" style="44" customWidth="1"/>
    <col min="2306" max="2560" width="9.140625" style="44"/>
    <col min="2561" max="2561" width="12.85546875" style="44" customWidth="1"/>
    <col min="2562" max="2816" width="9.140625" style="44"/>
    <col min="2817" max="2817" width="12.85546875" style="44" customWidth="1"/>
    <col min="2818" max="3072" width="9.140625" style="44"/>
    <col min="3073" max="3073" width="12.85546875" style="44" customWidth="1"/>
    <col min="3074" max="3328" width="9.140625" style="44"/>
    <col min="3329" max="3329" width="12.85546875" style="44" customWidth="1"/>
    <col min="3330" max="3584" width="9.140625" style="44"/>
    <col min="3585" max="3585" width="12.85546875" style="44" customWidth="1"/>
    <col min="3586" max="3840" width="9.140625" style="44"/>
    <col min="3841" max="3841" width="12.85546875" style="44" customWidth="1"/>
    <col min="3842" max="4096" width="9.140625" style="44"/>
    <col min="4097" max="4097" width="12.85546875" style="44" customWidth="1"/>
    <col min="4098" max="4352" width="9.140625" style="44"/>
    <col min="4353" max="4353" width="12.85546875" style="44" customWidth="1"/>
    <col min="4354" max="4608" width="9.140625" style="44"/>
    <col min="4609" max="4609" width="12.85546875" style="44" customWidth="1"/>
    <col min="4610" max="4864" width="9.140625" style="44"/>
    <col min="4865" max="4865" width="12.85546875" style="44" customWidth="1"/>
    <col min="4866" max="5120" width="9.140625" style="44"/>
    <col min="5121" max="5121" width="12.85546875" style="44" customWidth="1"/>
    <col min="5122" max="5376" width="9.140625" style="44"/>
    <col min="5377" max="5377" width="12.85546875" style="44" customWidth="1"/>
    <col min="5378" max="5632" width="9.140625" style="44"/>
    <col min="5633" max="5633" width="12.85546875" style="44" customWidth="1"/>
    <col min="5634" max="5888" width="9.140625" style="44"/>
    <col min="5889" max="5889" width="12.85546875" style="44" customWidth="1"/>
    <col min="5890" max="6144" width="9.140625" style="44"/>
    <col min="6145" max="6145" width="12.85546875" style="44" customWidth="1"/>
    <col min="6146" max="6400" width="9.140625" style="44"/>
    <col min="6401" max="6401" width="12.85546875" style="44" customWidth="1"/>
    <col min="6402" max="6656" width="9.140625" style="44"/>
    <col min="6657" max="6657" width="12.85546875" style="44" customWidth="1"/>
    <col min="6658" max="6912" width="9.140625" style="44"/>
    <col min="6913" max="6913" width="12.85546875" style="44" customWidth="1"/>
    <col min="6914" max="7168" width="9.140625" style="44"/>
    <col min="7169" max="7169" width="12.85546875" style="44" customWidth="1"/>
    <col min="7170" max="7424" width="9.140625" style="44"/>
    <col min="7425" max="7425" width="12.85546875" style="44" customWidth="1"/>
    <col min="7426" max="7680" width="9.140625" style="44"/>
    <col min="7681" max="7681" width="12.85546875" style="44" customWidth="1"/>
    <col min="7682" max="7936" width="9.140625" style="44"/>
    <col min="7937" max="7937" width="12.85546875" style="44" customWidth="1"/>
    <col min="7938" max="8192" width="9.140625" style="44"/>
    <col min="8193" max="8193" width="12.85546875" style="44" customWidth="1"/>
    <col min="8194" max="8448" width="9.140625" style="44"/>
    <col min="8449" max="8449" width="12.85546875" style="44" customWidth="1"/>
    <col min="8450" max="8704" width="9.140625" style="44"/>
    <col min="8705" max="8705" width="12.85546875" style="44" customWidth="1"/>
    <col min="8706" max="8960" width="9.140625" style="44"/>
    <col min="8961" max="8961" width="12.85546875" style="44" customWidth="1"/>
    <col min="8962" max="9216" width="9.140625" style="44"/>
    <col min="9217" max="9217" width="12.85546875" style="44" customWidth="1"/>
    <col min="9218" max="9472" width="9.140625" style="44"/>
    <col min="9473" max="9473" width="12.85546875" style="44" customWidth="1"/>
    <col min="9474" max="9728" width="9.140625" style="44"/>
    <col min="9729" max="9729" width="12.85546875" style="44" customWidth="1"/>
    <col min="9730" max="9984" width="9.140625" style="44"/>
    <col min="9985" max="9985" width="12.85546875" style="44" customWidth="1"/>
    <col min="9986" max="10240" width="9.140625" style="44"/>
    <col min="10241" max="10241" width="12.85546875" style="44" customWidth="1"/>
    <col min="10242" max="10496" width="9.140625" style="44"/>
    <col min="10497" max="10497" width="12.85546875" style="44" customWidth="1"/>
    <col min="10498" max="10752" width="9.140625" style="44"/>
    <col min="10753" max="10753" width="12.85546875" style="44" customWidth="1"/>
    <col min="10754" max="11008" width="9.140625" style="44"/>
    <col min="11009" max="11009" width="12.85546875" style="44" customWidth="1"/>
    <col min="11010" max="11264" width="9.140625" style="44"/>
    <col min="11265" max="11265" width="12.85546875" style="44" customWidth="1"/>
    <col min="11266" max="11520" width="9.140625" style="44"/>
    <col min="11521" max="11521" width="12.85546875" style="44" customWidth="1"/>
    <col min="11522" max="11776" width="9.140625" style="44"/>
    <col min="11777" max="11777" width="12.85546875" style="44" customWidth="1"/>
    <col min="11778" max="12032" width="9.140625" style="44"/>
    <col min="12033" max="12033" width="12.85546875" style="44" customWidth="1"/>
    <col min="12034" max="12288" width="9.140625" style="44"/>
    <col min="12289" max="12289" width="12.85546875" style="44" customWidth="1"/>
    <col min="12290" max="12544" width="9.140625" style="44"/>
    <col min="12545" max="12545" width="12.85546875" style="44" customWidth="1"/>
    <col min="12546" max="12800" width="9.140625" style="44"/>
    <col min="12801" max="12801" width="12.85546875" style="44" customWidth="1"/>
    <col min="12802" max="13056" width="9.140625" style="44"/>
    <col min="13057" max="13057" width="12.85546875" style="44" customWidth="1"/>
    <col min="13058" max="13312" width="9.140625" style="44"/>
    <col min="13313" max="13313" width="12.85546875" style="44" customWidth="1"/>
    <col min="13314" max="13568" width="9.140625" style="44"/>
    <col min="13569" max="13569" width="12.85546875" style="44" customWidth="1"/>
    <col min="13570" max="13824" width="9.140625" style="44"/>
    <col min="13825" max="13825" width="12.85546875" style="44" customWidth="1"/>
    <col min="13826" max="14080" width="9.140625" style="44"/>
    <col min="14081" max="14081" width="12.85546875" style="44" customWidth="1"/>
    <col min="14082" max="14336" width="9.140625" style="44"/>
    <col min="14337" max="14337" width="12.85546875" style="44" customWidth="1"/>
    <col min="14338" max="14592" width="9.140625" style="44"/>
    <col min="14593" max="14593" width="12.85546875" style="44" customWidth="1"/>
    <col min="14594" max="14848" width="9.140625" style="44"/>
    <col min="14849" max="14849" width="12.85546875" style="44" customWidth="1"/>
    <col min="14850" max="15104" width="9.140625" style="44"/>
    <col min="15105" max="15105" width="12.85546875" style="44" customWidth="1"/>
    <col min="15106" max="15360" width="9.140625" style="44"/>
    <col min="15361" max="15361" width="12.85546875" style="44" customWidth="1"/>
    <col min="15362" max="15616" width="9.140625" style="44"/>
    <col min="15617" max="15617" width="12.85546875" style="44" customWidth="1"/>
    <col min="15618" max="15872" width="9.140625" style="44"/>
    <col min="15873" max="15873" width="12.85546875" style="44" customWidth="1"/>
    <col min="15874" max="16128" width="9.140625" style="44"/>
    <col min="16129" max="16129" width="12.85546875" style="44" customWidth="1"/>
    <col min="16130" max="16384" width="9.140625" style="44"/>
  </cols>
  <sheetData>
    <row r="1" spans="1:5" x14ac:dyDescent="0.25">
      <c r="A1" s="43" t="s">
        <v>124</v>
      </c>
    </row>
    <row r="2" spans="1:5" x14ac:dyDescent="0.25">
      <c r="A2" s="43" t="s">
        <v>134</v>
      </c>
    </row>
    <row r="3" spans="1:5" x14ac:dyDescent="0.25">
      <c r="A3" s="45" t="s">
        <v>125</v>
      </c>
    </row>
    <row r="4" spans="1:5" x14ac:dyDescent="0.25">
      <c r="A4" s="46">
        <v>14580</v>
      </c>
    </row>
    <row r="6" spans="1:5" ht="30" x14ac:dyDescent="0.25">
      <c r="B6" s="47" t="s">
        <v>126</v>
      </c>
      <c r="C6" s="48" t="s">
        <v>127</v>
      </c>
      <c r="D6" s="48" t="s">
        <v>128</v>
      </c>
    </row>
    <row r="7" spans="1:5" x14ac:dyDescent="0.25">
      <c r="B7" s="49" t="s">
        <v>129</v>
      </c>
      <c r="C7" s="50">
        <v>0.20499999999999999</v>
      </c>
      <c r="D7" s="82">
        <f>ROUNDDOWN($A$4+$A$4*C7,2)</f>
        <v>17568.900000000001</v>
      </c>
      <c r="E7" s="51"/>
    </row>
    <row r="8" spans="1:5" x14ac:dyDescent="0.25">
      <c r="B8" s="49" t="s">
        <v>130</v>
      </c>
      <c r="C8" s="50">
        <v>0.192</v>
      </c>
      <c r="D8" s="82">
        <f t="shared" ref="D8:D11" si="0">ROUNDDOWN($A$4+$A$4*C8,2)</f>
        <v>17379.36</v>
      </c>
      <c r="E8" s="51"/>
    </row>
    <row r="9" spans="1:5" x14ac:dyDescent="0.25">
      <c r="B9" s="49" t="s">
        <v>131</v>
      </c>
      <c r="C9" s="50">
        <v>0.22</v>
      </c>
      <c r="D9" s="82">
        <f t="shared" si="0"/>
        <v>17787.599999999999</v>
      </c>
      <c r="E9" s="51"/>
    </row>
    <row r="10" spans="1:5" x14ac:dyDescent="0.25">
      <c r="B10" s="49" t="s">
        <v>132</v>
      </c>
      <c r="C10" s="50">
        <v>0.17399999999999999</v>
      </c>
      <c r="D10" s="82">
        <f t="shared" si="0"/>
        <v>17116.919999999998</v>
      </c>
      <c r="E10" s="51"/>
    </row>
    <row r="11" spans="1:5" x14ac:dyDescent="0.25">
      <c r="B11" s="49" t="s">
        <v>133</v>
      </c>
      <c r="C11" s="50">
        <v>0.189</v>
      </c>
      <c r="D11" s="82">
        <f t="shared" si="0"/>
        <v>17335.62</v>
      </c>
      <c r="E11" s="51"/>
    </row>
  </sheetData>
  <pageMargins left="0.75" right="0.75" top="1" bottom="1"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workbookViewId="0">
      <selection activeCell="F19" sqref="F19"/>
    </sheetView>
  </sheetViews>
  <sheetFormatPr defaultRowHeight="15" x14ac:dyDescent="0.25"/>
  <cols>
    <col min="1" max="1" width="17" style="44" customWidth="1"/>
    <col min="2" max="2" width="18.28515625" style="44" customWidth="1"/>
    <col min="3" max="3" width="12.7109375" style="44" customWidth="1"/>
    <col min="4" max="4" width="11.7109375" style="44" customWidth="1"/>
    <col min="5" max="5" width="11.42578125" style="44" customWidth="1"/>
    <col min="6" max="6" width="12.85546875" style="44" customWidth="1"/>
    <col min="7" max="256" width="9.140625" style="44"/>
    <col min="257" max="257" width="17" style="44" customWidth="1"/>
    <col min="258" max="258" width="18.28515625" style="44" customWidth="1"/>
    <col min="259" max="259" width="12.7109375" style="44" customWidth="1"/>
    <col min="260" max="260" width="11.7109375" style="44" customWidth="1"/>
    <col min="261" max="261" width="11.42578125" style="44" customWidth="1"/>
    <col min="262" max="262" width="12.85546875" style="44" customWidth="1"/>
    <col min="263" max="512" width="9.140625" style="44"/>
    <col min="513" max="513" width="17" style="44" customWidth="1"/>
    <col min="514" max="514" width="18.28515625" style="44" customWidth="1"/>
    <col min="515" max="515" width="12.7109375" style="44" customWidth="1"/>
    <col min="516" max="516" width="11.7109375" style="44" customWidth="1"/>
    <col min="517" max="517" width="11.42578125" style="44" customWidth="1"/>
    <col min="518" max="518" width="12.85546875" style="44" customWidth="1"/>
    <col min="519" max="768" width="9.140625" style="44"/>
    <col min="769" max="769" width="17" style="44" customWidth="1"/>
    <col min="770" max="770" width="18.28515625" style="44" customWidth="1"/>
    <col min="771" max="771" width="12.7109375" style="44" customWidth="1"/>
    <col min="772" max="772" width="11.7109375" style="44" customWidth="1"/>
    <col min="773" max="773" width="11.42578125" style="44" customWidth="1"/>
    <col min="774" max="774" width="12.85546875" style="44" customWidth="1"/>
    <col min="775" max="1024" width="9.140625" style="44"/>
    <col min="1025" max="1025" width="17" style="44" customWidth="1"/>
    <col min="1026" max="1026" width="18.28515625" style="44" customWidth="1"/>
    <col min="1027" max="1027" width="12.7109375" style="44" customWidth="1"/>
    <col min="1028" max="1028" width="11.7109375" style="44" customWidth="1"/>
    <col min="1029" max="1029" width="11.42578125" style="44" customWidth="1"/>
    <col min="1030" max="1030" width="12.85546875" style="44" customWidth="1"/>
    <col min="1031" max="1280" width="9.140625" style="44"/>
    <col min="1281" max="1281" width="17" style="44" customWidth="1"/>
    <col min="1282" max="1282" width="18.28515625" style="44" customWidth="1"/>
    <col min="1283" max="1283" width="12.7109375" style="44" customWidth="1"/>
    <col min="1284" max="1284" width="11.7109375" style="44" customWidth="1"/>
    <col min="1285" max="1285" width="11.42578125" style="44" customWidth="1"/>
    <col min="1286" max="1286" width="12.85546875" style="44" customWidth="1"/>
    <col min="1287" max="1536" width="9.140625" style="44"/>
    <col min="1537" max="1537" width="17" style="44" customWidth="1"/>
    <col min="1538" max="1538" width="18.28515625" style="44" customWidth="1"/>
    <col min="1539" max="1539" width="12.7109375" style="44" customWidth="1"/>
    <col min="1540" max="1540" width="11.7109375" style="44" customWidth="1"/>
    <col min="1541" max="1541" width="11.42578125" style="44" customWidth="1"/>
    <col min="1542" max="1542" width="12.85546875" style="44" customWidth="1"/>
    <col min="1543" max="1792" width="9.140625" style="44"/>
    <col min="1793" max="1793" width="17" style="44" customWidth="1"/>
    <col min="1794" max="1794" width="18.28515625" style="44" customWidth="1"/>
    <col min="1795" max="1795" width="12.7109375" style="44" customWidth="1"/>
    <col min="1796" max="1796" width="11.7109375" style="44" customWidth="1"/>
    <col min="1797" max="1797" width="11.42578125" style="44" customWidth="1"/>
    <col min="1798" max="1798" width="12.85546875" style="44" customWidth="1"/>
    <col min="1799" max="2048" width="9.140625" style="44"/>
    <col min="2049" max="2049" width="17" style="44" customWidth="1"/>
    <col min="2050" max="2050" width="18.28515625" style="44" customWidth="1"/>
    <col min="2051" max="2051" width="12.7109375" style="44" customWidth="1"/>
    <col min="2052" max="2052" width="11.7109375" style="44" customWidth="1"/>
    <col min="2053" max="2053" width="11.42578125" style="44" customWidth="1"/>
    <col min="2054" max="2054" width="12.85546875" style="44" customWidth="1"/>
    <col min="2055" max="2304" width="9.140625" style="44"/>
    <col min="2305" max="2305" width="17" style="44" customWidth="1"/>
    <col min="2306" max="2306" width="18.28515625" style="44" customWidth="1"/>
    <col min="2307" max="2307" width="12.7109375" style="44" customWidth="1"/>
    <col min="2308" max="2308" width="11.7109375" style="44" customWidth="1"/>
    <col min="2309" max="2309" width="11.42578125" style="44" customWidth="1"/>
    <col min="2310" max="2310" width="12.85546875" style="44" customWidth="1"/>
    <col min="2311" max="2560" width="9.140625" style="44"/>
    <col min="2561" max="2561" width="17" style="44" customWidth="1"/>
    <col min="2562" max="2562" width="18.28515625" style="44" customWidth="1"/>
    <col min="2563" max="2563" width="12.7109375" style="44" customWidth="1"/>
    <col min="2564" max="2564" width="11.7109375" style="44" customWidth="1"/>
    <col min="2565" max="2565" width="11.42578125" style="44" customWidth="1"/>
    <col min="2566" max="2566" width="12.85546875" style="44" customWidth="1"/>
    <col min="2567" max="2816" width="9.140625" style="44"/>
    <col min="2817" max="2817" width="17" style="44" customWidth="1"/>
    <col min="2818" max="2818" width="18.28515625" style="44" customWidth="1"/>
    <col min="2819" max="2819" width="12.7109375" style="44" customWidth="1"/>
    <col min="2820" max="2820" width="11.7109375" style="44" customWidth="1"/>
    <col min="2821" max="2821" width="11.42578125" style="44" customWidth="1"/>
    <col min="2822" max="2822" width="12.85546875" style="44" customWidth="1"/>
    <col min="2823" max="3072" width="9.140625" style="44"/>
    <col min="3073" max="3073" width="17" style="44" customWidth="1"/>
    <col min="3074" max="3074" width="18.28515625" style="44" customWidth="1"/>
    <col min="3075" max="3075" width="12.7109375" style="44" customWidth="1"/>
    <col min="3076" max="3076" width="11.7109375" style="44" customWidth="1"/>
    <col min="3077" max="3077" width="11.42578125" style="44" customWidth="1"/>
    <col min="3078" max="3078" width="12.85546875" style="44" customWidth="1"/>
    <col min="3079" max="3328" width="9.140625" style="44"/>
    <col min="3329" max="3329" width="17" style="44" customWidth="1"/>
    <col min="3330" max="3330" width="18.28515625" style="44" customWidth="1"/>
    <col min="3331" max="3331" width="12.7109375" style="44" customWidth="1"/>
    <col min="3332" max="3332" width="11.7109375" style="44" customWidth="1"/>
    <col min="3333" max="3333" width="11.42578125" style="44" customWidth="1"/>
    <col min="3334" max="3334" width="12.85546875" style="44" customWidth="1"/>
    <col min="3335" max="3584" width="9.140625" style="44"/>
    <col min="3585" max="3585" width="17" style="44" customWidth="1"/>
    <col min="3586" max="3586" width="18.28515625" style="44" customWidth="1"/>
    <col min="3587" max="3587" width="12.7109375" style="44" customWidth="1"/>
    <col min="3588" max="3588" width="11.7109375" style="44" customWidth="1"/>
    <col min="3589" max="3589" width="11.42578125" style="44" customWidth="1"/>
    <col min="3590" max="3590" width="12.85546875" style="44" customWidth="1"/>
    <col min="3591" max="3840" width="9.140625" style="44"/>
    <col min="3841" max="3841" width="17" style="44" customWidth="1"/>
    <col min="3842" max="3842" width="18.28515625" style="44" customWidth="1"/>
    <col min="3843" max="3843" width="12.7109375" style="44" customWidth="1"/>
    <col min="3844" max="3844" width="11.7109375" style="44" customWidth="1"/>
    <col min="3845" max="3845" width="11.42578125" style="44" customWidth="1"/>
    <col min="3846" max="3846" width="12.85546875" style="44" customWidth="1"/>
    <col min="3847" max="4096" width="9.140625" style="44"/>
    <col min="4097" max="4097" width="17" style="44" customWidth="1"/>
    <col min="4098" max="4098" width="18.28515625" style="44" customWidth="1"/>
    <col min="4099" max="4099" width="12.7109375" style="44" customWidth="1"/>
    <col min="4100" max="4100" width="11.7109375" style="44" customWidth="1"/>
    <col min="4101" max="4101" width="11.42578125" style="44" customWidth="1"/>
    <col min="4102" max="4102" width="12.85546875" style="44" customWidth="1"/>
    <col min="4103" max="4352" width="9.140625" style="44"/>
    <col min="4353" max="4353" width="17" style="44" customWidth="1"/>
    <col min="4354" max="4354" width="18.28515625" style="44" customWidth="1"/>
    <col min="4355" max="4355" width="12.7109375" style="44" customWidth="1"/>
    <col min="4356" max="4356" width="11.7109375" style="44" customWidth="1"/>
    <col min="4357" max="4357" width="11.42578125" style="44" customWidth="1"/>
    <col min="4358" max="4358" width="12.85546875" style="44" customWidth="1"/>
    <col min="4359" max="4608" width="9.140625" style="44"/>
    <col min="4609" max="4609" width="17" style="44" customWidth="1"/>
    <col min="4610" max="4610" width="18.28515625" style="44" customWidth="1"/>
    <col min="4611" max="4611" width="12.7109375" style="44" customWidth="1"/>
    <col min="4612" max="4612" width="11.7109375" style="44" customWidth="1"/>
    <col min="4613" max="4613" width="11.42578125" style="44" customWidth="1"/>
    <col min="4614" max="4614" width="12.85546875" style="44" customWidth="1"/>
    <col min="4615" max="4864" width="9.140625" style="44"/>
    <col min="4865" max="4865" width="17" style="44" customWidth="1"/>
    <col min="4866" max="4866" width="18.28515625" style="44" customWidth="1"/>
    <col min="4867" max="4867" width="12.7109375" style="44" customWidth="1"/>
    <col min="4868" max="4868" width="11.7109375" style="44" customWidth="1"/>
    <col min="4869" max="4869" width="11.42578125" style="44" customWidth="1"/>
    <col min="4870" max="4870" width="12.85546875" style="44" customWidth="1"/>
    <col min="4871" max="5120" width="9.140625" style="44"/>
    <col min="5121" max="5121" width="17" style="44" customWidth="1"/>
    <col min="5122" max="5122" width="18.28515625" style="44" customWidth="1"/>
    <col min="5123" max="5123" width="12.7109375" style="44" customWidth="1"/>
    <col min="5124" max="5124" width="11.7109375" style="44" customWidth="1"/>
    <col min="5125" max="5125" width="11.42578125" style="44" customWidth="1"/>
    <col min="5126" max="5126" width="12.85546875" style="44" customWidth="1"/>
    <col min="5127" max="5376" width="9.140625" style="44"/>
    <col min="5377" max="5377" width="17" style="44" customWidth="1"/>
    <col min="5378" max="5378" width="18.28515625" style="44" customWidth="1"/>
    <col min="5379" max="5379" width="12.7109375" style="44" customWidth="1"/>
    <col min="5380" max="5380" width="11.7109375" style="44" customWidth="1"/>
    <col min="5381" max="5381" width="11.42578125" style="44" customWidth="1"/>
    <col min="5382" max="5382" width="12.85546875" style="44" customWidth="1"/>
    <col min="5383" max="5632" width="9.140625" style="44"/>
    <col min="5633" max="5633" width="17" style="44" customWidth="1"/>
    <col min="5634" max="5634" width="18.28515625" style="44" customWidth="1"/>
    <col min="5635" max="5635" width="12.7109375" style="44" customWidth="1"/>
    <col min="5636" max="5636" width="11.7109375" style="44" customWidth="1"/>
    <col min="5637" max="5637" width="11.42578125" style="44" customWidth="1"/>
    <col min="5638" max="5638" width="12.85546875" style="44" customWidth="1"/>
    <col min="5639" max="5888" width="9.140625" style="44"/>
    <col min="5889" max="5889" width="17" style="44" customWidth="1"/>
    <col min="5890" max="5890" width="18.28515625" style="44" customWidth="1"/>
    <col min="5891" max="5891" width="12.7109375" style="44" customWidth="1"/>
    <col min="5892" max="5892" width="11.7109375" style="44" customWidth="1"/>
    <col min="5893" max="5893" width="11.42578125" style="44" customWidth="1"/>
    <col min="5894" max="5894" width="12.85546875" style="44" customWidth="1"/>
    <col min="5895" max="6144" width="9.140625" style="44"/>
    <col min="6145" max="6145" width="17" style="44" customWidth="1"/>
    <col min="6146" max="6146" width="18.28515625" style="44" customWidth="1"/>
    <col min="6147" max="6147" width="12.7109375" style="44" customWidth="1"/>
    <col min="6148" max="6148" width="11.7109375" style="44" customWidth="1"/>
    <col min="6149" max="6149" width="11.42578125" style="44" customWidth="1"/>
    <col min="6150" max="6150" width="12.85546875" style="44" customWidth="1"/>
    <col min="6151" max="6400" width="9.140625" style="44"/>
    <col min="6401" max="6401" width="17" style="44" customWidth="1"/>
    <col min="6402" max="6402" width="18.28515625" style="44" customWidth="1"/>
    <col min="6403" max="6403" width="12.7109375" style="44" customWidth="1"/>
    <col min="6404" max="6404" width="11.7109375" style="44" customWidth="1"/>
    <col min="6405" max="6405" width="11.42578125" style="44" customWidth="1"/>
    <col min="6406" max="6406" width="12.85546875" style="44" customWidth="1"/>
    <col min="6407" max="6656" width="9.140625" style="44"/>
    <col min="6657" max="6657" width="17" style="44" customWidth="1"/>
    <col min="6658" max="6658" width="18.28515625" style="44" customWidth="1"/>
    <col min="6659" max="6659" width="12.7109375" style="44" customWidth="1"/>
    <col min="6660" max="6660" width="11.7109375" style="44" customWidth="1"/>
    <col min="6661" max="6661" width="11.42578125" style="44" customWidth="1"/>
    <col min="6662" max="6662" width="12.85546875" style="44" customWidth="1"/>
    <col min="6663" max="6912" width="9.140625" style="44"/>
    <col min="6913" max="6913" width="17" style="44" customWidth="1"/>
    <col min="6914" max="6914" width="18.28515625" style="44" customWidth="1"/>
    <col min="6915" max="6915" width="12.7109375" style="44" customWidth="1"/>
    <col min="6916" max="6916" width="11.7109375" style="44" customWidth="1"/>
    <col min="6917" max="6917" width="11.42578125" style="44" customWidth="1"/>
    <col min="6918" max="6918" width="12.85546875" style="44" customWidth="1"/>
    <col min="6919" max="7168" width="9.140625" style="44"/>
    <col min="7169" max="7169" width="17" style="44" customWidth="1"/>
    <col min="7170" max="7170" width="18.28515625" style="44" customWidth="1"/>
    <col min="7171" max="7171" width="12.7109375" style="44" customWidth="1"/>
    <col min="7172" max="7172" width="11.7109375" style="44" customWidth="1"/>
    <col min="7173" max="7173" width="11.42578125" style="44" customWidth="1"/>
    <col min="7174" max="7174" width="12.85546875" style="44" customWidth="1"/>
    <col min="7175" max="7424" width="9.140625" style="44"/>
    <col min="7425" max="7425" width="17" style="44" customWidth="1"/>
    <col min="7426" max="7426" width="18.28515625" style="44" customWidth="1"/>
    <col min="7427" max="7427" width="12.7109375" style="44" customWidth="1"/>
    <col min="7428" max="7428" width="11.7109375" style="44" customWidth="1"/>
    <col min="7429" max="7429" width="11.42578125" style="44" customWidth="1"/>
    <col min="7430" max="7430" width="12.85546875" style="44" customWidth="1"/>
    <col min="7431" max="7680" width="9.140625" style="44"/>
    <col min="7681" max="7681" width="17" style="44" customWidth="1"/>
    <col min="7682" max="7682" width="18.28515625" style="44" customWidth="1"/>
    <col min="7683" max="7683" width="12.7109375" style="44" customWidth="1"/>
    <col min="7684" max="7684" width="11.7109375" style="44" customWidth="1"/>
    <col min="7685" max="7685" width="11.42578125" style="44" customWidth="1"/>
    <col min="7686" max="7686" width="12.85546875" style="44" customWidth="1"/>
    <col min="7687" max="7936" width="9.140625" style="44"/>
    <col min="7937" max="7937" width="17" style="44" customWidth="1"/>
    <col min="7938" max="7938" width="18.28515625" style="44" customWidth="1"/>
    <col min="7939" max="7939" width="12.7109375" style="44" customWidth="1"/>
    <col min="7940" max="7940" width="11.7109375" style="44" customWidth="1"/>
    <col min="7941" max="7941" width="11.42578125" style="44" customWidth="1"/>
    <col min="7942" max="7942" width="12.85546875" style="44" customWidth="1"/>
    <col min="7943" max="8192" width="9.140625" style="44"/>
    <col min="8193" max="8193" width="17" style="44" customWidth="1"/>
    <col min="8194" max="8194" width="18.28515625" style="44" customWidth="1"/>
    <col min="8195" max="8195" width="12.7109375" style="44" customWidth="1"/>
    <col min="8196" max="8196" width="11.7109375" style="44" customWidth="1"/>
    <col min="8197" max="8197" width="11.42578125" style="44" customWidth="1"/>
    <col min="8198" max="8198" width="12.85546875" style="44" customWidth="1"/>
    <col min="8199" max="8448" width="9.140625" style="44"/>
    <col min="8449" max="8449" width="17" style="44" customWidth="1"/>
    <col min="8450" max="8450" width="18.28515625" style="44" customWidth="1"/>
    <col min="8451" max="8451" width="12.7109375" style="44" customWidth="1"/>
    <col min="8452" max="8452" width="11.7109375" style="44" customWidth="1"/>
    <col min="8453" max="8453" width="11.42578125" style="44" customWidth="1"/>
    <col min="8454" max="8454" width="12.85546875" style="44" customWidth="1"/>
    <col min="8455" max="8704" width="9.140625" style="44"/>
    <col min="8705" max="8705" width="17" style="44" customWidth="1"/>
    <col min="8706" max="8706" width="18.28515625" style="44" customWidth="1"/>
    <col min="8707" max="8707" width="12.7109375" style="44" customWidth="1"/>
    <col min="8708" max="8708" width="11.7109375" style="44" customWidth="1"/>
    <col min="8709" max="8709" width="11.42578125" style="44" customWidth="1"/>
    <col min="8710" max="8710" width="12.85546875" style="44" customWidth="1"/>
    <col min="8711" max="8960" width="9.140625" style="44"/>
    <col min="8961" max="8961" width="17" style="44" customWidth="1"/>
    <col min="8962" max="8962" width="18.28515625" style="44" customWidth="1"/>
    <col min="8963" max="8963" width="12.7109375" style="44" customWidth="1"/>
    <col min="8964" max="8964" width="11.7109375" style="44" customWidth="1"/>
    <col min="8965" max="8965" width="11.42578125" style="44" customWidth="1"/>
    <col min="8966" max="8966" width="12.85546875" style="44" customWidth="1"/>
    <col min="8967" max="9216" width="9.140625" style="44"/>
    <col min="9217" max="9217" width="17" style="44" customWidth="1"/>
    <col min="9218" max="9218" width="18.28515625" style="44" customWidth="1"/>
    <col min="9219" max="9219" width="12.7109375" style="44" customWidth="1"/>
    <col min="9220" max="9220" width="11.7109375" style="44" customWidth="1"/>
    <col min="9221" max="9221" width="11.42578125" style="44" customWidth="1"/>
    <col min="9222" max="9222" width="12.85546875" style="44" customWidth="1"/>
    <col min="9223" max="9472" width="9.140625" style="44"/>
    <col min="9473" max="9473" width="17" style="44" customWidth="1"/>
    <col min="9474" max="9474" width="18.28515625" style="44" customWidth="1"/>
    <col min="9475" max="9475" width="12.7109375" style="44" customWidth="1"/>
    <col min="9476" max="9476" width="11.7109375" style="44" customWidth="1"/>
    <col min="9477" max="9477" width="11.42578125" style="44" customWidth="1"/>
    <col min="9478" max="9478" width="12.85546875" style="44" customWidth="1"/>
    <col min="9479" max="9728" width="9.140625" style="44"/>
    <col min="9729" max="9729" width="17" style="44" customWidth="1"/>
    <col min="9730" max="9730" width="18.28515625" style="44" customWidth="1"/>
    <col min="9731" max="9731" width="12.7109375" style="44" customWidth="1"/>
    <col min="9732" max="9732" width="11.7109375" style="44" customWidth="1"/>
    <col min="9733" max="9733" width="11.42578125" style="44" customWidth="1"/>
    <col min="9734" max="9734" width="12.85546875" style="44" customWidth="1"/>
    <col min="9735" max="9984" width="9.140625" style="44"/>
    <col min="9985" max="9985" width="17" style="44" customWidth="1"/>
    <col min="9986" max="9986" width="18.28515625" style="44" customWidth="1"/>
    <col min="9987" max="9987" width="12.7109375" style="44" customWidth="1"/>
    <col min="9988" max="9988" width="11.7109375" style="44" customWidth="1"/>
    <col min="9989" max="9989" width="11.42578125" style="44" customWidth="1"/>
    <col min="9990" max="9990" width="12.85546875" style="44" customWidth="1"/>
    <col min="9991" max="10240" width="9.140625" style="44"/>
    <col min="10241" max="10241" width="17" style="44" customWidth="1"/>
    <col min="10242" max="10242" width="18.28515625" style="44" customWidth="1"/>
    <col min="10243" max="10243" width="12.7109375" style="44" customWidth="1"/>
    <col min="10244" max="10244" width="11.7109375" style="44" customWidth="1"/>
    <col min="10245" max="10245" width="11.42578125" style="44" customWidth="1"/>
    <col min="10246" max="10246" width="12.85546875" style="44" customWidth="1"/>
    <col min="10247" max="10496" width="9.140625" style="44"/>
    <col min="10497" max="10497" width="17" style="44" customWidth="1"/>
    <col min="10498" max="10498" width="18.28515625" style="44" customWidth="1"/>
    <col min="10499" max="10499" width="12.7109375" style="44" customWidth="1"/>
    <col min="10500" max="10500" width="11.7109375" style="44" customWidth="1"/>
    <col min="10501" max="10501" width="11.42578125" style="44" customWidth="1"/>
    <col min="10502" max="10502" width="12.85546875" style="44" customWidth="1"/>
    <col min="10503" max="10752" width="9.140625" style="44"/>
    <col min="10753" max="10753" width="17" style="44" customWidth="1"/>
    <col min="10754" max="10754" width="18.28515625" style="44" customWidth="1"/>
    <col min="10755" max="10755" width="12.7109375" style="44" customWidth="1"/>
    <col min="10756" max="10756" width="11.7109375" style="44" customWidth="1"/>
    <col min="10757" max="10757" width="11.42578125" style="44" customWidth="1"/>
    <col min="10758" max="10758" width="12.85546875" style="44" customWidth="1"/>
    <col min="10759" max="11008" width="9.140625" style="44"/>
    <col min="11009" max="11009" width="17" style="44" customWidth="1"/>
    <col min="11010" max="11010" width="18.28515625" style="44" customWidth="1"/>
    <col min="11011" max="11011" width="12.7109375" style="44" customWidth="1"/>
    <col min="11012" max="11012" width="11.7109375" style="44" customWidth="1"/>
    <col min="11013" max="11013" width="11.42578125" style="44" customWidth="1"/>
    <col min="11014" max="11014" width="12.85546875" style="44" customWidth="1"/>
    <col min="11015" max="11264" width="9.140625" style="44"/>
    <col min="11265" max="11265" width="17" style="44" customWidth="1"/>
    <col min="11266" max="11266" width="18.28515625" style="44" customWidth="1"/>
    <col min="11267" max="11267" width="12.7109375" style="44" customWidth="1"/>
    <col min="11268" max="11268" width="11.7109375" style="44" customWidth="1"/>
    <col min="11269" max="11269" width="11.42578125" style="44" customWidth="1"/>
    <col min="11270" max="11270" width="12.85546875" style="44" customWidth="1"/>
    <col min="11271" max="11520" width="9.140625" style="44"/>
    <col min="11521" max="11521" width="17" style="44" customWidth="1"/>
    <col min="11522" max="11522" width="18.28515625" style="44" customWidth="1"/>
    <col min="11523" max="11523" width="12.7109375" style="44" customWidth="1"/>
    <col min="11524" max="11524" width="11.7109375" style="44" customWidth="1"/>
    <col min="11525" max="11525" width="11.42578125" style="44" customWidth="1"/>
    <col min="11526" max="11526" width="12.85546875" style="44" customWidth="1"/>
    <col min="11527" max="11776" width="9.140625" style="44"/>
    <col min="11777" max="11777" width="17" style="44" customWidth="1"/>
    <col min="11778" max="11778" width="18.28515625" style="44" customWidth="1"/>
    <col min="11779" max="11779" width="12.7109375" style="44" customWidth="1"/>
    <col min="11780" max="11780" width="11.7109375" style="44" customWidth="1"/>
    <col min="11781" max="11781" width="11.42578125" style="44" customWidth="1"/>
    <col min="11782" max="11782" width="12.85546875" style="44" customWidth="1"/>
    <col min="11783" max="12032" width="9.140625" style="44"/>
    <col min="12033" max="12033" width="17" style="44" customWidth="1"/>
    <col min="12034" max="12034" width="18.28515625" style="44" customWidth="1"/>
    <col min="12035" max="12035" width="12.7109375" style="44" customWidth="1"/>
    <col min="12036" max="12036" width="11.7109375" style="44" customWidth="1"/>
    <col min="12037" max="12037" width="11.42578125" style="44" customWidth="1"/>
    <col min="12038" max="12038" width="12.85546875" style="44" customWidth="1"/>
    <col min="12039" max="12288" width="9.140625" style="44"/>
    <col min="12289" max="12289" width="17" style="44" customWidth="1"/>
    <col min="12290" max="12290" width="18.28515625" style="44" customWidth="1"/>
    <col min="12291" max="12291" width="12.7109375" style="44" customWidth="1"/>
    <col min="12292" max="12292" width="11.7109375" style="44" customWidth="1"/>
    <col min="12293" max="12293" width="11.42578125" style="44" customWidth="1"/>
    <col min="12294" max="12294" width="12.85546875" style="44" customWidth="1"/>
    <col min="12295" max="12544" width="9.140625" style="44"/>
    <col min="12545" max="12545" width="17" style="44" customWidth="1"/>
    <col min="12546" max="12546" width="18.28515625" style="44" customWidth="1"/>
    <col min="12547" max="12547" width="12.7109375" style="44" customWidth="1"/>
    <col min="12548" max="12548" width="11.7109375" style="44" customWidth="1"/>
    <col min="12549" max="12549" width="11.42578125" style="44" customWidth="1"/>
    <col min="12550" max="12550" width="12.85546875" style="44" customWidth="1"/>
    <col min="12551" max="12800" width="9.140625" style="44"/>
    <col min="12801" max="12801" width="17" style="44" customWidth="1"/>
    <col min="12802" max="12802" width="18.28515625" style="44" customWidth="1"/>
    <col min="12803" max="12803" width="12.7109375" style="44" customWidth="1"/>
    <col min="12804" max="12804" width="11.7109375" style="44" customWidth="1"/>
    <col min="12805" max="12805" width="11.42578125" style="44" customWidth="1"/>
    <col min="12806" max="12806" width="12.85546875" style="44" customWidth="1"/>
    <col min="12807" max="13056" width="9.140625" style="44"/>
    <col min="13057" max="13057" width="17" style="44" customWidth="1"/>
    <col min="13058" max="13058" width="18.28515625" style="44" customWidth="1"/>
    <col min="13059" max="13059" width="12.7109375" style="44" customWidth="1"/>
    <col min="13060" max="13060" width="11.7109375" style="44" customWidth="1"/>
    <col min="13061" max="13061" width="11.42578125" style="44" customWidth="1"/>
    <col min="13062" max="13062" width="12.85546875" style="44" customWidth="1"/>
    <col min="13063" max="13312" width="9.140625" style="44"/>
    <col min="13313" max="13313" width="17" style="44" customWidth="1"/>
    <col min="13314" max="13314" width="18.28515625" style="44" customWidth="1"/>
    <col min="13315" max="13315" width="12.7109375" style="44" customWidth="1"/>
    <col min="13316" max="13316" width="11.7109375" style="44" customWidth="1"/>
    <col min="13317" max="13317" width="11.42578125" style="44" customWidth="1"/>
    <col min="13318" max="13318" width="12.85546875" style="44" customWidth="1"/>
    <col min="13319" max="13568" width="9.140625" style="44"/>
    <col min="13569" max="13569" width="17" style="44" customWidth="1"/>
    <col min="13570" max="13570" width="18.28515625" style="44" customWidth="1"/>
    <col min="13571" max="13571" width="12.7109375" style="44" customWidth="1"/>
    <col min="13572" max="13572" width="11.7109375" style="44" customWidth="1"/>
    <col min="13573" max="13573" width="11.42578125" style="44" customWidth="1"/>
    <col min="13574" max="13574" width="12.85546875" style="44" customWidth="1"/>
    <col min="13575" max="13824" width="9.140625" style="44"/>
    <col min="13825" max="13825" width="17" style="44" customWidth="1"/>
    <col min="13826" max="13826" width="18.28515625" style="44" customWidth="1"/>
    <col min="13827" max="13827" width="12.7109375" style="44" customWidth="1"/>
    <col min="13828" max="13828" width="11.7109375" style="44" customWidth="1"/>
    <col min="13829" max="13829" width="11.42578125" style="44" customWidth="1"/>
    <col min="13830" max="13830" width="12.85546875" style="44" customWidth="1"/>
    <col min="13831" max="14080" width="9.140625" style="44"/>
    <col min="14081" max="14081" width="17" style="44" customWidth="1"/>
    <col min="14082" max="14082" width="18.28515625" style="44" customWidth="1"/>
    <col min="14083" max="14083" width="12.7109375" style="44" customWidth="1"/>
    <col min="14084" max="14084" width="11.7109375" style="44" customWidth="1"/>
    <col min="14085" max="14085" width="11.42578125" style="44" customWidth="1"/>
    <col min="14086" max="14086" width="12.85546875" style="44" customWidth="1"/>
    <col min="14087" max="14336" width="9.140625" style="44"/>
    <col min="14337" max="14337" width="17" style="44" customWidth="1"/>
    <col min="14338" max="14338" width="18.28515625" style="44" customWidth="1"/>
    <col min="14339" max="14339" width="12.7109375" style="44" customWidth="1"/>
    <col min="14340" max="14340" width="11.7109375" style="44" customWidth="1"/>
    <col min="14341" max="14341" width="11.42578125" style="44" customWidth="1"/>
    <col min="14342" max="14342" width="12.85546875" style="44" customWidth="1"/>
    <col min="14343" max="14592" width="9.140625" style="44"/>
    <col min="14593" max="14593" width="17" style="44" customWidth="1"/>
    <col min="14594" max="14594" width="18.28515625" style="44" customWidth="1"/>
    <col min="14595" max="14595" width="12.7109375" style="44" customWidth="1"/>
    <col min="14596" max="14596" width="11.7109375" style="44" customWidth="1"/>
    <col min="14597" max="14597" width="11.42578125" style="44" customWidth="1"/>
    <col min="14598" max="14598" width="12.85546875" style="44" customWidth="1"/>
    <col min="14599" max="14848" width="9.140625" style="44"/>
    <col min="14849" max="14849" width="17" style="44" customWidth="1"/>
    <col min="14850" max="14850" width="18.28515625" style="44" customWidth="1"/>
    <col min="14851" max="14851" width="12.7109375" style="44" customWidth="1"/>
    <col min="14852" max="14852" width="11.7109375" style="44" customWidth="1"/>
    <col min="14853" max="14853" width="11.42578125" style="44" customWidth="1"/>
    <col min="14854" max="14854" width="12.85546875" style="44" customWidth="1"/>
    <col min="14855" max="15104" width="9.140625" style="44"/>
    <col min="15105" max="15105" width="17" style="44" customWidth="1"/>
    <col min="15106" max="15106" width="18.28515625" style="44" customWidth="1"/>
    <col min="15107" max="15107" width="12.7109375" style="44" customWidth="1"/>
    <col min="15108" max="15108" width="11.7109375" style="44" customWidth="1"/>
    <col min="15109" max="15109" width="11.42578125" style="44" customWidth="1"/>
    <col min="15110" max="15110" width="12.85546875" style="44" customWidth="1"/>
    <col min="15111" max="15360" width="9.140625" style="44"/>
    <col min="15361" max="15361" width="17" style="44" customWidth="1"/>
    <col min="15362" max="15362" width="18.28515625" style="44" customWidth="1"/>
    <col min="15363" max="15363" width="12.7109375" style="44" customWidth="1"/>
    <col min="15364" max="15364" width="11.7109375" style="44" customWidth="1"/>
    <col min="15365" max="15365" width="11.42578125" style="44" customWidth="1"/>
    <col min="15366" max="15366" width="12.85546875" style="44" customWidth="1"/>
    <col min="15367" max="15616" width="9.140625" style="44"/>
    <col min="15617" max="15617" width="17" style="44" customWidth="1"/>
    <col min="15618" max="15618" width="18.28515625" style="44" customWidth="1"/>
    <col min="15619" max="15619" width="12.7109375" style="44" customWidth="1"/>
    <col min="15620" max="15620" width="11.7109375" style="44" customWidth="1"/>
    <col min="15621" max="15621" width="11.42578125" style="44" customWidth="1"/>
    <col min="15622" max="15622" width="12.85546875" style="44" customWidth="1"/>
    <col min="15623" max="15872" width="9.140625" style="44"/>
    <col min="15873" max="15873" width="17" style="44" customWidth="1"/>
    <col min="15874" max="15874" width="18.28515625" style="44" customWidth="1"/>
    <col min="15875" max="15875" width="12.7109375" style="44" customWidth="1"/>
    <col min="15876" max="15876" width="11.7109375" style="44" customWidth="1"/>
    <col min="15877" max="15877" width="11.42578125" style="44" customWidth="1"/>
    <col min="15878" max="15878" width="12.85546875" style="44" customWidth="1"/>
    <col min="15879" max="16128" width="9.140625" style="44"/>
    <col min="16129" max="16129" width="17" style="44" customWidth="1"/>
    <col min="16130" max="16130" width="18.28515625" style="44" customWidth="1"/>
    <col min="16131" max="16131" width="12.7109375" style="44" customWidth="1"/>
    <col min="16132" max="16132" width="11.7109375" style="44" customWidth="1"/>
    <col min="16133" max="16133" width="11.42578125" style="44" customWidth="1"/>
    <col min="16134" max="16134" width="12.85546875" style="44" customWidth="1"/>
    <col min="16135" max="16384" width="9.140625" style="44"/>
  </cols>
  <sheetData>
    <row r="2" spans="1:6" x14ac:dyDescent="0.25">
      <c r="A2" s="43" t="s">
        <v>99</v>
      </c>
      <c r="B2" s="43"/>
      <c r="C2" s="43"/>
    </row>
    <row r="3" spans="1:6" x14ac:dyDescent="0.25">
      <c r="A3" s="43" t="s">
        <v>100</v>
      </c>
      <c r="B3" s="43" t="s">
        <v>101</v>
      </c>
      <c r="C3" s="43"/>
    </row>
    <row r="4" spans="1:6" x14ac:dyDescent="0.25">
      <c r="A4" s="43"/>
      <c r="B4" s="43" t="s">
        <v>102</v>
      </c>
      <c r="C4" s="43"/>
    </row>
    <row r="5" spans="1:6" x14ac:dyDescent="0.25">
      <c r="A5" s="43"/>
      <c r="B5" s="43"/>
      <c r="C5" s="43"/>
    </row>
    <row r="6" spans="1:6" x14ac:dyDescent="0.25">
      <c r="A6" s="43" t="s">
        <v>103</v>
      </c>
      <c r="B6" s="43"/>
      <c r="C6" s="43"/>
    </row>
    <row r="7" spans="1:6" x14ac:dyDescent="0.25">
      <c r="A7" s="43"/>
      <c r="B7" s="43" t="s">
        <v>104</v>
      </c>
      <c r="C7" s="52">
        <v>500</v>
      </c>
    </row>
    <row r="8" spans="1:6" x14ac:dyDescent="0.25">
      <c r="A8" s="43"/>
      <c r="B8" s="53" t="s">
        <v>105</v>
      </c>
      <c r="C8" s="52">
        <v>1500</v>
      </c>
    </row>
    <row r="9" spans="1:6" x14ac:dyDescent="0.25">
      <c r="A9" s="43"/>
      <c r="B9" s="43" t="s">
        <v>106</v>
      </c>
      <c r="C9" s="52">
        <v>5000</v>
      </c>
    </row>
    <row r="11" spans="1:6" s="57" customFormat="1" ht="39.75" customHeight="1" thickBot="1" x14ac:dyDescent="0.3">
      <c r="A11" s="54"/>
      <c r="B11" s="55" t="s">
        <v>4</v>
      </c>
      <c r="C11" s="55" t="s">
        <v>107</v>
      </c>
      <c r="D11" s="56" t="s">
        <v>108</v>
      </c>
      <c r="E11" s="56" t="s">
        <v>109</v>
      </c>
      <c r="F11" s="55" t="s">
        <v>110</v>
      </c>
    </row>
    <row r="12" spans="1:6" ht="15" customHeight="1" x14ac:dyDescent="0.25">
      <c r="A12" s="54"/>
      <c r="B12" s="58" t="s">
        <v>111</v>
      </c>
      <c r="C12" s="59">
        <v>14</v>
      </c>
      <c r="D12" s="59">
        <v>22</v>
      </c>
      <c r="E12" s="60">
        <f>C12*2+D12*1</f>
        <v>50</v>
      </c>
      <c r="F12" s="83">
        <f>IF(E12&lt;=20,$C$7,IF(E12&lt;=40,$C$8,$C$9))</f>
        <v>5000</v>
      </c>
    </row>
    <row r="13" spans="1:6" ht="15" customHeight="1" x14ac:dyDescent="0.25">
      <c r="A13" s="54"/>
      <c r="B13" s="61" t="s">
        <v>112</v>
      </c>
      <c r="C13" s="48">
        <v>15</v>
      </c>
      <c r="D13" s="48">
        <v>6</v>
      </c>
      <c r="E13" s="49">
        <f t="shared" ref="E13:E24" si="0">C13*2+D13*1</f>
        <v>36</v>
      </c>
      <c r="F13" s="84">
        <f t="shared" ref="F13:F24" si="1">IF(E13&lt;=20,$C$7,IF(E13&lt;=40,$C$8,$C$9))</f>
        <v>1500</v>
      </c>
    </row>
    <row r="14" spans="1:6" ht="15" customHeight="1" x14ac:dyDescent="0.25">
      <c r="A14" s="54"/>
      <c r="B14" s="61" t="s">
        <v>113</v>
      </c>
      <c r="C14" s="48">
        <v>11</v>
      </c>
      <c r="D14" s="48">
        <v>5</v>
      </c>
      <c r="E14" s="49">
        <f t="shared" si="0"/>
        <v>27</v>
      </c>
      <c r="F14" s="84">
        <f t="shared" si="1"/>
        <v>1500</v>
      </c>
    </row>
    <row r="15" spans="1:6" ht="15" customHeight="1" x14ac:dyDescent="0.25">
      <c r="A15" s="54"/>
      <c r="B15" s="61" t="s">
        <v>114</v>
      </c>
      <c r="C15" s="48">
        <v>14</v>
      </c>
      <c r="D15" s="48">
        <v>13</v>
      </c>
      <c r="E15" s="49">
        <f t="shared" si="0"/>
        <v>41</v>
      </c>
      <c r="F15" s="84">
        <f t="shared" si="1"/>
        <v>5000</v>
      </c>
    </row>
    <row r="16" spans="1:6" ht="15" customHeight="1" x14ac:dyDescent="0.25">
      <c r="A16" s="54"/>
      <c r="B16" s="61" t="s">
        <v>115</v>
      </c>
      <c r="C16" s="48">
        <v>4</v>
      </c>
      <c r="D16" s="48">
        <v>9</v>
      </c>
      <c r="E16" s="49">
        <f t="shared" si="0"/>
        <v>17</v>
      </c>
      <c r="F16" s="84">
        <f t="shared" si="1"/>
        <v>500</v>
      </c>
    </row>
    <row r="17" spans="1:6" ht="15" customHeight="1" x14ac:dyDescent="0.25">
      <c r="A17" s="54"/>
      <c r="B17" s="61" t="s">
        <v>116</v>
      </c>
      <c r="C17" s="48">
        <v>9</v>
      </c>
      <c r="D17" s="48">
        <v>8</v>
      </c>
      <c r="E17" s="49">
        <f t="shared" si="0"/>
        <v>26</v>
      </c>
      <c r="F17" s="84">
        <f t="shared" si="1"/>
        <v>1500</v>
      </c>
    </row>
    <row r="18" spans="1:6" ht="15" customHeight="1" x14ac:dyDescent="0.25">
      <c r="A18" s="54"/>
      <c r="B18" s="61" t="s">
        <v>117</v>
      </c>
      <c r="C18" s="48">
        <v>10</v>
      </c>
      <c r="D18" s="48">
        <v>11</v>
      </c>
      <c r="E18" s="49">
        <f t="shared" si="0"/>
        <v>31</v>
      </c>
      <c r="F18" s="84">
        <f t="shared" si="1"/>
        <v>1500</v>
      </c>
    </row>
    <row r="19" spans="1:6" ht="15" customHeight="1" x14ac:dyDescent="0.25">
      <c r="A19" s="54"/>
      <c r="B19" s="61" t="s">
        <v>118</v>
      </c>
      <c r="C19" s="48">
        <v>8</v>
      </c>
      <c r="D19" s="48">
        <v>2</v>
      </c>
      <c r="E19" s="49">
        <f t="shared" si="0"/>
        <v>18</v>
      </c>
      <c r="F19" s="84">
        <f t="shared" si="1"/>
        <v>500</v>
      </c>
    </row>
    <row r="20" spans="1:6" ht="15" customHeight="1" x14ac:dyDescent="0.25">
      <c r="A20" s="54"/>
      <c r="B20" s="61" t="s">
        <v>119</v>
      </c>
      <c r="C20" s="48">
        <v>7</v>
      </c>
      <c r="D20" s="48">
        <v>16</v>
      </c>
      <c r="E20" s="49">
        <f t="shared" si="0"/>
        <v>30</v>
      </c>
      <c r="F20" s="84">
        <f t="shared" si="1"/>
        <v>1500</v>
      </c>
    </row>
    <row r="21" spans="1:6" ht="15" customHeight="1" x14ac:dyDescent="0.25">
      <c r="A21" s="54"/>
      <c r="B21" s="61" t="s">
        <v>120</v>
      </c>
      <c r="C21" s="48">
        <v>10</v>
      </c>
      <c r="D21" s="48">
        <v>5</v>
      </c>
      <c r="E21" s="49">
        <f t="shared" si="0"/>
        <v>25</v>
      </c>
      <c r="F21" s="84">
        <f t="shared" si="1"/>
        <v>1500</v>
      </c>
    </row>
    <row r="22" spans="1:6" ht="15" customHeight="1" x14ac:dyDescent="0.25">
      <c r="A22" s="54"/>
      <c r="B22" s="61" t="s">
        <v>121</v>
      </c>
      <c r="C22" s="48">
        <v>6</v>
      </c>
      <c r="D22" s="48">
        <v>9</v>
      </c>
      <c r="E22" s="49">
        <f t="shared" si="0"/>
        <v>21</v>
      </c>
      <c r="F22" s="84">
        <f t="shared" si="1"/>
        <v>1500</v>
      </c>
    </row>
    <row r="23" spans="1:6" ht="15" customHeight="1" x14ac:dyDescent="0.25">
      <c r="A23" s="54"/>
      <c r="B23" s="61" t="s">
        <v>122</v>
      </c>
      <c r="C23" s="48">
        <v>11</v>
      </c>
      <c r="D23" s="48">
        <v>6</v>
      </c>
      <c r="E23" s="49">
        <f t="shared" si="0"/>
        <v>28</v>
      </c>
      <c r="F23" s="84">
        <f t="shared" si="1"/>
        <v>1500</v>
      </c>
    </row>
    <row r="24" spans="1:6" ht="15" customHeight="1" thickBot="1" x14ac:dyDescent="0.3">
      <c r="A24" s="54"/>
      <c r="B24" s="62" t="s">
        <v>123</v>
      </c>
      <c r="C24" s="63">
        <v>2</v>
      </c>
      <c r="D24" s="63">
        <v>11</v>
      </c>
      <c r="E24" s="64">
        <f t="shared" si="0"/>
        <v>15</v>
      </c>
      <c r="F24" s="85">
        <f t="shared" si="1"/>
        <v>500</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3"/>
  <sheetViews>
    <sheetView workbookViewId="0">
      <selection activeCell="N11" sqref="N11"/>
    </sheetView>
  </sheetViews>
  <sheetFormatPr defaultRowHeight="15" x14ac:dyDescent="0.25"/>
  <cols>
    <col min="1" max="1" width="9.140625" style="1"/>
    <col min="2" max="2" width="11.5703125" style="1" customWidth="1"/>
    <col min="3" max="3" width="12.7109375" style="1" customWidth="1"/>
    <col min="4" max="4" width="9.140625" style="1" customWidth="1"/>
    <col min="5" max="6" width="9.140625" style="1"/>
    <col min="7" max="7" width="9.85546875" style="1" customWidth="1"/>
    <col min="8" max="257" width="9.140625" style="1"/>
    <col min="258" max="258" width="11.5703125" style="1" customWidth="1"/>
    <col min="259" max="259" width="12.7109375" style="1" customWidth="1"/>
    <col min="260" max="260" width="9.140625" style="1" customWidth="1"/>
    <col min="261" max="262" width="9.140625" style="1"/>
    <col min="263" max="263" width="9.85546875" style="1" customWidth="1"/>
    <col min="264" max="513" width="9.140625" style="1"/>
    <col min="514" max="514" width="11.5703125" style="1" customWidth="1"/>
    <col min="515" max="515" width="12.7109375" style="1" customWidth="1"/>
    <col min="516" max="516" width="9.140625" style="1" customWidth="1"/>
    <col min="517" max="518" width="9.140625" style="1"/>
    <col min="519" max="519" width="9.85546875" style="1" customWidth="1"/>
    <col min="520" max="769" width="9.140625" style="1"/>
    <col min="770" max="770" width="11.5703125" style="1" customWidth="1"/>
    <col min="771" max="771" width="12.7109375" style="1" customWidth="1"/>
    <col min="772" max="772" width="9.140625" style="1" customWidth="1"/>
    <col min="773" max="774" width="9.140625" style="1"/>
    <col min="775" max="775" width="9.85546875" style="1" customWidth="1"/>
    <col min="776" max="1025" width="9.140625" style="1"/>
    <col min="1026" max="1026" width="11.5703125" style="1" customWidth="1"/>
    <col min="1027" max="1027" width="12.7109375" style="1" customWidth="1"/>
    <col min="1028" max="1028" width="9.140625" style="1" customWidth="1"/>
    <col min="1029" max="1030" width="9.140625" style="1"/>
    <col min="1031" max="1031" width="9.85546875" style="1" customWidth="1"/>
    <col min="1032" max="1281" width="9.140625" style="1"/>
    <col min="1282" max="1282" width="11.5703125" style="1" customWidth="1"/>
    <col min="1283" max="1283" width="12.7109375" style="1" customWidth="1"/>
    <col min="1284" max="1284" width="9.140625" style="1" customWidth="1"/>
    <col min="1285" max="1286" width="9.140625" style="1"/>
    <col min="1287" max="1287" width="9.85546875" style="1" customWidth="1"/>
    <col min="1288" max="1537" width="9.140625" style="1"/>
    <col min="1538" max="1538" width="11.5703125" style="1" customWidth="1"/>
    <col min="1539" max="1539" width="12.7109375" style="1" customWidth="1"/>
    <col min="1540" max="1540" width="9.140625" style="1" customWidth="1"/>
    <col min="1541" max="1542" width="9.140625" style="1"/>
    <col min="1543" max="1543" width="9.85546875" style="1" customWidth="1"/>
    <col min="1544" max="1793" width="9.140625" style="1"/>
    <col min="1794" max="1794" width="11.5703125" style="1" customWidth="1"/>
    <col min="1795" max="1795" width="12.7109375" style="1" customWidth="1"/>
    <col min="1796" max="1796" width="9.140625" style="1" customWidth="1"/>
    <col min="1797" max="1798" width="9.140625" style="1"/>
    <col min="1799" max="1799" width="9.85546875" style="1" customWidth="1"/>
    <col min="1800" max="2049" width="9.140625" style="1"/>
    <col min="2050" max="2050" width="11.5703125" style="1" customWidth="1"/>
    <col min="2051" max="2051" width="12.7109375" style="1" customWidth="1"/>
    <col min="2052" max="2052" width="9.140625" style="1" customWidth="1"/>
    <col min="2053" max="2054" width="9.140625" style="1"/>
    <col min="2055" max="2055" width="9.85546875" style="1" customWidth="1"/>
    <col min="2056" max="2305" width="9.140625" style="1"/>
    <col min="2306" max="2306" width="11.5703125" style="1" customWidth="1"/>
    <col min="2307" max="2307" width="12.7109375" style="1" customWidth="1"/>
    <col min="2308" max="2308" width="9.140625" style="1" customWidth="1"/>
    <col min="2309" max="2310" width="9.140625" style="1"/>
    <col min="2311" max="2311" width="9.85546875" style="1" customWidth="1"/>
    <col min="2312" max="2561" width="9.140625" style="1"/>
    <col min="2562" max="2562" width="11.5703125" style="1" customWidth="1"/>
    <col min="2563" max="2563" width="12.7109375" style="1" customWidth="1"/>
    <col min="2564" max="2564" width="9.140625" style="1" customWidth="1"/>
    <col min="2565" max="2566" width="9.140625" style="1"/>
    <col min="2567" max="2567" width="9.85546875" style="1" customWidth="1"/>
    <col min="2568" max="2817" width="9.140625" style="1"/>
    <col min="2818" max="2818" width="11.5703125" style="1" customWidth="1"/>
    <col min="2819" max="2819" width="12.7109375" style="1" customWidth="1"/>
    <col min="2820" max="2820" width="9.140625" style="1" customWidth="1"/>
    <col min="2821" max="2822" width="9.140625" style="1"/>
    <col min="2823" max="2823" width="9.85546875" style="1" customWidth="1"/>
    <col min="2824" max="3073" width="9.140625" style="1"/>
    <col min="3074" max="3074" width="11.5703125" style="1" customWidth="1"/>
    <col min="3075" max="3075" width="12.7109375" style="1" customWidth="1"/>
    <col min="3076" max="3076" width="9.140625" style="1" customWidth="1"/>
    <col min="3077" max="3078" width="9.140625" style="1"/>
    <col min="3079" max="3079" width="9.85546875" style="1" customWidth="1"/>
    <col min="3080" max="3329" width="9.140625" style="1"/>
    <col min="3330" max="3330" width="11.5703125" style="1" customWidth="1"/>
    <col min="3331" max="3331" width="12.7109375" style="1" customWidth="1"/>
    <col min="3332" max="3332" width="9.140625" style="1" customWidth="1"/>
    <col min="3333" max="3334" width="9.140625" style="1"/>
    <col min="3335" max="3335" width="9.85546875" style="1" customWidth="1"/>
    <col min="3336" max="3585" width="9.140625" style="1"/>
    <col min="3586" max="3586" width="11.5703125" style="1" customWidth="1"/>
    <col min="3587" max="3587" width="12.7109375" style="1" customWidth="1"/>
    <col min="3588" max="3588" width="9.140625" style="1" customWidth="1"/>
    <col min="3589" max="3590" width="9.140625" style="1"/>
    <col min="3591" max="3591" width="9.85546875" style="1" customWidth="1"/>
    <col min="3592" max="3841" width="9.140625" style="1"/>
    <col min="3842" max="3842" width="11.5703125" style="1" customWidth="1"/>
    <col min="3843" max="3843" width="12.7109375" style="1" customWidth="1"/>
    <col min="3844" max="3844" width="9.140625" style="1" customWidth="1"/>
    <col min="3845" max="3846" width="9.140625" style="1"/>
    <col min="3847" max="3847" width="9.85546875" style="1" customWidth="1"/>
    <col min="3848" max="4097" width="9.140625" style="1"/>
    <col min="4098" max="4098" width="11.5703125" style="1" customWidth="1"/>
    <col min="4099" max="4099" width="12.7109375" style="1" customWidth="1"/>
    <col min="4100" max="4100" width="9.140625" style="1" customWidth="1"/>
    <col min="4101" max="4102" width="9.140625" style="1"/>
    <col min="4103" max="4103" width="9.85546875" style="1" customWidth="1"/>
    <col min="4104" max="4353" width="9.140625" style="1"/>
    <col min="4354" max="4354" width="11.5703125" style="1" customWidth="1"/>
    <col min="4355" max="4355" width="12.7109375" style="1" customWidth="1"/>
    <col min="4356" max="4356" width="9.140625" style="1" customWidth="1"/>
    <col min="4357" max="4358" width="9.140625" style="1"/>
    <col min="4359" max="4359" width="9.85546875" style="1" customWidth="1"/>
    <col min="4360" max="4609" width="9.140625" style="1"/>
    <col min="4610" max="4610" width="11.5703125" style="1" customWidth="1"/>
    <col min="4611" max="4611" width="12.7109375" style="1" customWidth="1"/>
    <col min="4612" max="4612" width="9.140625" style="1" customWidth="1"/>
    <col min="4613" max="4614" width="9.140625" style="1"/>
    <col min="4615" max="4615" width="9.85546875" style="1" customWidth="1"/>
    <col min="4616" max="4865" width="9.140625" style="1"/>
    <col min="4866" max="4866" width="11.5703125" style="1" customWidth="1"/>
    <col min="4867" max="4867" width="12.7109375" style="1" customWidth="1"/>
    <col min="4868" max="4868" width="9.140625" style="1" customWidth="1"/>
    <col min="4869" max="4870" width="9.140625" style="1"/>
    <col min="4871" max="4871" width="9.85546875" style="1" customWidth="1"/>
    <col min="4872" max="5121" width="9.140625" style="1"/>
    <col min="5122" max="5122" width="11.5703125" style="1" customWidth="1"/>
    <col min="5123" max="5123" width="12.7109375" style="1" customWidth="1"/>
    <col min="5124" max="5124" width="9.140625" style="1" customWidth="1"/>
    <col min="5125" max="5126" width="9.140625" style="1"/>
    <col min="5127" max="5127" width="9.85546875" style="1" customWidth="1"/>
    <col min="5128" max="5377" width="9.140625" style="1"/>
    <col min="5378" max="5378" width="11.5703125" style="1" customWidth="1"/>
    <col min="5379" max="5379" width="12.7109375" style="1" customWidth="1"/>
    <col min="5380" max="5380" width="9.140625" style="1" customWidth="1"/>
    <col min="5381" max="5382" width="9.140625" style="1"/>
    <col min="5383" max="5383" width="9.85546875" style="1" customWidth="1"/>
    <col min="5384" max="5633" width="9.140625" style="1"/>
    <col min="5634" max="5634" width="11.5703125" style="1" customWidth="1"/>
    <col min="5635" max="5635" width="12.7109375" style="1" customWidth="1"/>
    <col min="5636" max="5636" width="9.140625" style="1" customWidth="1"/>
    <col min="5637" max="5638" width="9.140625" style="1"/>
    <col min="5639" max="5639" width="9.85546875" style="1" customWidth="1"/>
    <col min="5640" max="5889" width="9.140625" style="1"/>
    <col min="5890" max="5890" width="11.5703125" style="1" customWidth="1"/>
    <col min="5891" max="5891" width="12.7109375" style="1" customWidth="1"/>
    <col min="5892" max="5892" width="9.140625" style="1" customWidth="1"/>
    <col min="5893" max="5894" width="9.140625" style="1"/>
    <col min="5895" max="5895" width="9.85546875" style="1" customWidth="1"/>
    <col min="5896" max="6145" width="9.140625" style="1"/>
    <col min="6146" max="6146" width="11.5703125" style="1" customWidth="1"/>
    <col min="6147" max="6147" width="12.7109375" style="1" customWidth="1"/>
    <col min="6148" max="6148" width="9.140625" style="1" customWidth="1"/>
    <col min="6149" max="6150" width="9.140625" style="1"/>
    <col min="6151" max="6151" width="9.85546875" style="1" customWidth="1"/>
    <col min="6152" max="6401" width="9.140625" style="1"/>
    <col min="6402" max="6402" width="11.5703125" style="1" customWidth="1"/>
    <col min="6403" max="6403" width="12.7109375" style="1" customWidth="1"/>
    <col min="6404" max="6404" width="9.140625" style="1" customWidth="1"/>
    <col min="6405" max="6406" width="9.140625" style="1"/>
    <col min="6407" max="6407" width="9.85546875" style="1" customWidth="1"/>
    <col min="6408" max="6657" width="9.140625" style="1"/>
    <col min="6658" max="6658" width="11.5703125" style="1" customWidth="1"/>
    <col min="6659" max="6659" width="12.7109375" style="1" customWidth="1"/>
    <col min="6660" max="6660" width="9.140625" style="1" customWidth="1"/>
    <col min="6661" max="6662" width="9.140625" style="1"/>
    <col min="6663" max="6663" width="9.85546875" style="1" customWidth="1"/>
    <col min="6664" max="6913" width="9.140625" style="1"/>
    <col min="6914" max="6914" width="11.5703125" style="1" customWidth="1"/>
    <col min="6915" max="6915" width="12.7109375" style="1" customWidth="1"/>
    <col min="6916" max="6916" width="9.140625" style="1" customWidth="1"/>
    <col min="6917" max="6918" width="9.140625" style="1"/>
    <col min="6919" max="6919" width="9.85546875" style="1" customWidth="1"/>
    <col min="6920" max="7169" width="9.140625" style="1"/>
    <col min="7170" max="7170" width="11.5703125" style="1" customWidth="1"/>
    <col min="7171" max="7171" width="12.7109375" style="1" customWidth="1"/>
    <col min="7172" max="7172" width="9.140625" style="1" customWidth="1"/>
    <col min="7173" max="7174" width="9.140625" style="1"/>
    <col min="7175" max="7175" width="9.85546875" style="1" customWidth="1"/>
    <col min="7176" max="7425" width="9.140625" style="1"/>
    <col min="7426" max="7426" width="11.5703125" style="1" customWidth="1"/>
    <col min="7427" max="7427" width="12.7109375" style="1" customWidth="1"/>
    <col min="7428" max="7428" width="9.140625" style="1" customWidth="1"/>
    <col min="7429" max="7430" width="9.140625" style="1"/>
    <col min="7431" max="7431" width="9.85546875" style="1" customWidth="1"/>
    <col min="7432" max="7681" width="9.140625" style="1"/>
    <col min="7682" max="7682" width="11.5703125" style="1" customWidth="1"/>
    <col min="7683" max="7683" width="12.7109375" style="1" customWidth="1"/>
    <col min="7684" max="7684" width="9.140625" style="1" customWidth="1"/>
    <col min="7685" max="7686" width="9.140625" style="1"/>
    <col min="7687" max="7687" width="9.85546875" style="1" customWidth="1"/>
    <col min="7688" max="7937" width="9.140625" style="1"/>
    <col min="7938" max="7938" width="11.5703125" style="1" customWidth="1"/>
    <col min="7939" max="7939" width="12.7109375" style="1" customWidth="1"/>
    <col min="7940" max="7940" width="9.140625" style="1" customWidth="1"/>
    <col min="7941" max="7942" width="9.140625" style="1"/>
    <col min="7943" max="7943" width="9.85546875" style="1" customWidth="1"/>
    <col min="7944" max="8193" width="9.140625" style="1"/>
    <col min="8194" max="8194" width="11.5703125" style="1" customWidth="1"/>
    <col min="8195" max="8195" width="12.7109375" style="1" customWidth="1"/>
    <col min="8196" max="8196" width="9.140625" style="1" customWidth="1"/>
    <col min="8197" max="8198" width="9.140625" style="1"/>
    <col min="8199" max="8199" width="9.85546875" style="1" customWidth="1"/>
    <col min="8200" max="8449" width="9.140625" style="1"/>
    <col min="8450" max="8450" width="11.5703125" style="1" customWidth="1"/>
    <col min="8451" max="8451" width="12.7109375" style="1" customWidth="1"/>
    <col min="8452" max="8452" width="9.140625" style="1" customWidth="1"/>
    <col min="8453" max="8454" width="9.140625" style="1"/>
    <col min="8455" max="8455" width="9.85546875" style="1" customWidth="1"/>
    <col min="8456" max="8705" width="9.140625" style="1"/>
    <col min="8706" max="8706" width="11.5703125" style="1" customWidth="1"/>
    <col min="8707" max="8707" width="12.7109375" style="1" customWidth="1"/>
    <col min="8708" max="8708" width="9.140625" style="1" customWidth="1"/>
    <col min="8709" max="8710" width="9.140625" style="1"/>
    <col min="8711" max="8711" width="9.85546875" style="1" customWidth="1"/>
    <col min="8712" max="8961" width="9.140625" style="1"/>
    <col min="8962" max="8962" width="11.5703125" style="1" customWidth="1"/>
    <col min="8963" max="8963" width="12.7109375" style="1" customWidth="1"/>
    <col min="8964" max="8964" width="9.140625" style="1" customWidth="1"/>
    <col min="8965" max="8966" width="9.140625" style="1"/>
    <col min="8967" max="8967" width="9.85546875" style="1" customWidth="1"/>
    <col min="8968" max="9217" width="9.140625" style="1"/>
    <col min="9218" max="9218" width="11.5703125" style="1" customWidth="1"/>
    <col min="9219" max="9219" width="12.7109375" style="1" customWidth="1"/>
    <col min="9220" max="9220" width="9.140625" style="1" customWidth="1"/>
    <col min="9221" max="9222" width="9.140625" style="1"/>
    <col min="9223" max="9223" width="9.85546875" style="1" customWidth="1"/>
    <col min="9224" max="9473" width="9.140625" style="1"/>
    <col min="9474" max="9474" width="11.5703125" style="1" customWidth="1"/>
    <col min="9475" max="9475" width="12.7109375" style="1" customWidth="1"/>
    <col min="9476" max="9476" width="9.140625" style="1" customWidth="1"/>
    <col min="9477" max="9478" width="9.140625" style="1"/>
    <col min="9479" max="9479" width="9.85546875" style="1" customWidth="1"/>
    <col min="9480" max="9729" width="9.140625" style="1"/>
    <col min="9730" max="9730" width="11.5703125" style="1" customWidth="1"/>
    <col min="9731" max="9731" width="12.7109375" style="1" customWidth="1"/>
    <col min="9732" max="9732" width="9.140625" style="1" customWidth="1"/>
    <col min="9733" max="9734" width="9.140625" style="1"/>
    <col min="9735" max="9735" width="9.85546875" style="1" customWidth="1"/>
    <col min="9736" max="9985" width="9.140625" style="1"/>
    <col min="9986" max="9986" width="11.5703125" style="1" customWidth="1"/>
    <col min="9987" max="9987" width="12.7109375" style="1" customWidth="1"/>
    <col min="9988" max="9988" width="9.140625" style="1" customWidth="1"/>
    <col min="9989" max="9990" width="9.140625" style="1"/>
    <col min="9991" max="9991" width="9.85546875" style="1" customWidth="1"/>
    <col min="9992" max="10241" width="9.140625" style="1"/>
    <col min="10242" max="10242" width="11.5703125" style="1" customWidth="1"/>
    <col min="10243" max="10243" width="12.7109375" style="1" customWidth="1"/>
    <col min="10244" max="10244" width="9.140625" style="1" customWidth="1"/>
    <col min="10245" max="10246" width="9.140625" style="1"/>
    <col min="10247" max="10247" width="9.85546875" style="1" customWidth="1"/>
    <col min="10248" max="10497" width="9.140625" style="1"/>
    <col min="10498" max="10498" width="11.5703125" style="1" customWidth="1"/>
    <col min="10499" max="10499" width="12.7109375" style="1" customWidth="1"/>
    <col min="10500" max="10500" width="9.140625" style="1" customWidth="1"/>
    <col min="10501" max="10502" width="9.140625" style="1"/>
    <col min="10503" max="10503" width="9.85546875" style="1" customWidth="1"/>
    <col min="10504" max="10753" width="9.140625" style="1"/>
    <col min="10754" max="10754" width="11.5703125" style="1" customWidth="1"/>
    <col min="10755" max="10755" width="12.7109375" style="1" customWidth="1"/>
    <col min="10756" max="10756" width="9.140625" style="1" customWidth="1"/>
    <col min="10757" max="10758" width="9.140625" style="1"/>
    <col min="10759" max="10759" width="9.85546875" style="1" customWidth="1"/>
    <col min="10760" max="11009" width="9.140625" style="1"/>
    <col min="11010" max="11010" width="11.5703125" style="1" customWidth="1"/>
    <col min="11011" max="11011" width="12.7109375" style="1" customWidth="1"/>
    <col min="11012" max="11012" width="9.140625" style="1" customWidth="1"/>
    <col min="11013" max="11014" width="9.140625" style="1"/>
    <col min="11015" max="11015" width="9.85546875" style="1" customWidth="1"/>
    <col min="11016" max="11265" width="9.140625" style="1"/>
    <col min="11266" max="11266" width="11.5703125" style="1" customWidth="1"/>
    <col min="11267" max="11267" width="12.7109375" style="1" customWidth="1"/>
    <col min="11268" max="11268" width="9.140625" style="1" customWidth="1"/>
    <col min="11269" max="11270" width="9.140625" style="1"/>
    <col min="11271" max="11271" width="9.85546875" style="1" customWidth="1"/>
    <col min="11272" max="11521" width="9.140625" style="1"/>
    <col min="11522" max="11522" width="11.5703125" style="1" customWidth="1"/>
    <col min="11523" max="11523" width="12.7109375" style="1" customWidth="1"/>
    <col min="11524" max="11524" width="9.140625" style="1" customWidth="1"/>
    <col min="11525" max="11526" width="9.140625" style="1"/>
    <col min="11527" max="11527" width="9.85546875" style="1" customWidth="1"/>
    <col min="11528" max="11777" width="9.140625" style="1"/>
    <col min="11778" max="11778" width="11.5703125" style="1" customWidth="1"/>
    <col min="11779" max="11779" width="12.7109375" style="1" customWidth="1"/>
    <col min="11780" max="11780" width="9.140625" style="1" customWidth="1"/>
    <col min="11781" max="11782" width="9.140625" style="1"/>
    <col min="11783" max="11783" width="9.85546875" style="1" customWidth="1"/>
    <col min="11784" max="12033" width="9.140625" style="1"/>
    <col min="12034" max="12034" width="11.5703125" style="1" customWidth="1"/>
    <col min="12035" max="12035" width="12.7109375" style="1" customWidth="1"/>
    <col min="12036" max="12036" width="9.140625" style="1" customWidth="1"/>
    <col min="12037" max="12038" width="9.140625" style="1"/>
    <col min="12039" max="12039" width="9.85546875" style="1" customWidth="1"/>
    <col min="12040" max="12289" width="9.140625" style="1"/>
    <col min="12290" max="12290" width="11.5703125" style="1" customWidth="1"/>
    <col min="12291" max="12291" width="12.7109375" style="1" customWidth="1"/>
    <col min="12292" max="12292" width="9.140625" style="1" customWidth="1"/>
    <col min="12293" max="12294" width="9.140625" style="1"/>
    <col min="12295" max="12295" width="9.85546875" style="1" customWidth="1"/>
    <col min="12296" max="12545" width="9.140625" style="1"/>
    <col min="12546" max="12546" width="11.5703125" style="1" customWidth="1"/>
    <col min="12547" max="12547" width="12.7109375" style="1" customWidth="1"/>
    <col min="12548" max="12548" width="9.140625" style="1" customWidth="1"/>
    <col min="12549" max="12550" width="9.140625" style="1"/>
    <col min="12551" max="12551" width="9.85546875" style="1" customWidth="1"/>
    <col min="12552" max="12801" width="9.140625" style="1"/>
    <col min="12802" max="12802" width="11.5703125" style="1" customWidth="1"/>
    <col min="12803" max="12803" width="12.7109375" style="1" customWidth="1"/>
    <col min="12804" max="12804" width="9.140625" style="1" customWidth="1"/>
    <col min="12805" max="12806" width="9.140625" style="1"/>
    <col min="12807" max="12807" width="9.85546875" style="1" customWidth="1"/>
    <col min="12808" max="13057" width="9.140625" style="1"/>
    <col min="13058" max="13058" width="11.5703125" style="1" customWidth="1"/>
    <col min="13059" max="13059" width="12.7109375" style="1" customWidth="1"/>
    <col min="13060" max="13060" width="9.140625" style="1" customWidth="1"/>
    <col min="13061" max="13062" width="9.140625" style="1"/>
    <col min="13063" max="13063" width="9.85546875" style="1" customWidth="1"/>
    <col min="13064" max="13313" width="9.140625" style="1"/>
    <col min="13314" max="13314" width="11.5703125" style="1" customWidth="1"/>
    <col min="13315" max="13315" width="12.7109375" style="1" customWidth="1"/>
    <col min="13316" max="13316" width="9.140625" style="1" customWidth="1"/>
    <col min="13317" max="13318" width="9.140625" style="1"/>
    <col min="13319" max="13319" width="9.85546875" style="1" customWidth="1"/>
    <col min="13320" max="13569" width="9.140625" style="1"/>
    <col min="13570" max="13570" width="11.5703125" style="1" customWidth="1"/>
    <col min="13571" max="13571" width="12.7109375" style="1" customWidth="1"/>
    <col min="13572" max="13572" width="9.140625" style="1" customWidth="1"/>
    <col min="13573" max="13574" width="9.140625" style="1"/>
    <col min="13575" max="13575" width="9.85546875" style="1" customWidth="1"/>
    <col min="13576" max="13825" width="9.140625" style="1"/>
    <col min="13826" max="13826" width="11.5703125" style="1" customWidth="1"/>
    <col min="13827" max="13827" width="12.7109375" style="1" customWidth="1"/>
    <col min="13828" max="13828" width="9.140625" style="1" customWidth="1"/>
    <col min="13829" max="13830" width="9.140625" style="1"/>
    <col min="13831" max="13831" width="9.85546875" style="1" customWidth="1"/>
    <col min="13832" max="14081" width="9.140625" style="1"/>
    <col min="14082" max="14082" width="11.5703125" style="1" customWidth="1"/>
    <col min="14083" max="14083" width="12.7109375" style="1" customWidth="1"/>
    <col min="14084" max="14084" width="9.140625" style="1" customWidth="1"/>
    <col min="14085" max="14086" width="9.140625" style="1"/>
    <col min="14087" max="14087" width="9.85546875" style="1" customWidth="1"/>
    <col min="14088" max="14337" width="9.140625" style="1"/>
    <col min="14338" max="14338" width="11.5703125" style="1" customWidth="1"/>
    <col min="14339" max="14339" width="12.7109375" style="1" customWidth="1"/>
    <col min="14340" max="14340" width="9.140625" style="1" customWidth="1"/>
    <col min="14341" max="14342" width="9.140625" style="1"/>
    <col min="14343" max="14343" width="9.85546875" style="1" customWidth="1"/>
    <col min="14344" max="14593" width="9.140625" style="1"/>
    <col min="14594" max="14594" width="11.5703125" style="1" customWidth="1"/>
    <col min="14595" max="14595" width="12.7109375" style="1" customWidth="1"/>
    <col min="14596" max="14596" width="9.140625" style="1" customWidth="1"/>
    <col min="14597" max="14598" width="9.140625" style="1"/>
    <col min="14599" max="14599" width="9.85546875" style="1" customWidth="1"/>
    <col min="14600" max="14849" width="9.140625" style="1"/>
    <col min="14850" max="14850" width="11.5703125" style="1" customWidth="1"/>
    <col min="14851" max="14851" width="12.7109375" style="1" customWidth="1"/>
    <col min="14852" max="14852" width="9.140625" style="1" customWidth="1"/>
    <col min="14853" max="14854" width="9.140625" style="1"/>
    <col min="14855" max="14855" width="9.85546875" style="1" customWidth="1"/>
    <col min="14856" max="15105" width="9.140625" style="1"/>
    <col min="15106" max="15106" width="11.5703125" style="1" customWidth="1"/>
    <col min="15107" max="15107" width="12.7109375" style="1" customWidth="1"/>
    <col min="15108" max="15108" width="9.140625" style="1" customWidth="1"/>
    <col min="15109" max="15110" width="9.140625" style="1"/>
    <col min="15111" max="15111" width="9.85546875" style="1" customWidth="1"/>
    <col min="15112" max="15361" width="9.140625" style="1"/>
    <col min="15362" max="15362" width="11.5703125" style="1" customWidth="1"/>
    <col min="15363" max="15363" width="12.7109375" style="1" customWidth="1"/>
    <col min="15364" max="15364" width="9.140625" style="1" customWidth="1"/>
    <col min="15365" max="15366" width="9.140625" style="1"/>
    <col min="15367" max="15367" width="9.85546875" style="1" customWidth="1"/>
    <col min="15368" max="15617" width="9.140625" style="1"/>
    <col min="15618" max="15618" width="11.5703125" style="1" customWidth="1"/>
    <col min="15619" max="15619" width="12.7109375" style="1" customWidth="1"/>
    <col min="15620" max="15620" width="9.140625" style="1" customWidth="1"/>
    <col min="15621" max="15622" width="9.140625" style="1"/>
    <col min="15623" max="15623" width="9.85546875" style="1" customWidth="1"/>
    <col min="15624" max="15873" width="9.140625" style="1"/>
    <col min="15874" max="15874" width="11.5703125" style="1" customWidth="1"/>
    <col min="15875" max="15875" width="12.7109375" style="1" customWidth="1"/>
    <col min="15876" max="15876" width="9.140625" style="1" customWidth="1"/>
    <col min="15877" max="15878" width="9.140625" style="1"/>
    <col min="15879" max="15879" width="9.85546875" style="1" customWidth="1"/>
    <col min="15880" max="16129" width="9.140625" style="1"/>
    <col min="16130" max="16130" width="11.5703125" style="1" customWidth="1"/>
    <col min="16131" max="16131" width="12.7109375" style="1" customWidth="1"/>
    <col min="16132" max="16132" width="9.140625" style="1" customWidth="1"/>
    <col min="16133" max="16134" width="9.140625" style="1"/>
    <col min="16135" max="16135" width="9.85546875" style="1" customWidth="1"/>
    <col min="16136" max="16384" width="9.140625" style="1"/>
  </cols>
  <sheetData>
    <row r="2" spans="2:15" ht="30" customHeight="1" x14ac:dyDescent="0.25">
      <c r="B2" s="95" t="s">
        <v>53</v>
      </c>
      <c r="C2" s="95"/>
      <c r="D2" s="95"/>
      <c r="E2" s="95"/>
      <c r="F2" s="95"/>
      <c r="G2" s="95"/>
    </row>
    <row r="3" spans="2:15" s="2" customFormat="1" ht="26.25" customHeight="1" x14ac:dyDescent="0.25">
      <c r="B3" s="3" t="s">
        <v>4</v>
      </c>
      <c r="C3" s="3" t="s">
        <v>54</v>
      </c>
      <c r="D3" s="3" t="s">
        <v>55</v>
      </c>
      <c r="E3" s="3" t="s">
        <v>56</v>
      </c>
      <c r="F3" s="3" t="s">
        <v>57</v>
      </c>
      <c r="G3" s="3" t="s">
        <v>58</v>
      </c>
      <c r="J3" s="96" t="s">
        <v>59</v>
      </c>
      <c r="K3" s="96"/>
      <c r="L3" s="96"/>
      <c r="M3" s="96"/>
      <c r="N3" s="96"/>
      <c r="O3" s="96"/>
    </row>
    <row r="4" spans="2:15" x14ac:dyDescent="0.25">
      <c r="B4" s="4" t="s">
        <v>60</v>
      </c>
      <c r="C4" s="4" t="s">
        <v>61</v>
      </c>
      <c r="D4" s="5">
        <v>26879</v>
      </c>
      <c r="E4" s="6">
        <v>20</v>
      </c>
      <c r="F4" s="5" t="s">
        <v>62</v>
      </c>
      <c r="G4" s="4" t="s">
        <v>63</v>
      </c>
      <c r="H4" s="7"/>
      <c r="J4" s="97" t="s">
        <v>64</v>
      </c>
      <c r="K4" s="97"/>
      <c r="L4" s="8" t="s">
        <v>65</v>
      </c>
      <c r="M4" s="8" t="s">
        <v>66</v>
      </c>
      <c r="N4" s="9"/>
      <c r="O4" s="9"/>
    </row>
    <row r="5" spans="2:15" x14ac:dyDescent="0.25">
      <c r="B5" s="10" t="s">
        <v>67</v>
      </c>
      <c r="C5" s="10" t="s">
        <v>68</v>
      </c>
      <c r="D5" s="11">
        <v>27600</v>
      </c>
      <c r="E5" s="11">
        <v>15</v>
      </c>
      <c r="F5" s="11" t="s">
        <v>62</v>
      </c>
      <c r="G5" s="10" t="s">
        <v>63</v>
      </c>
      <c r="H5" s="12"/>
      <c r="J5" s="94">
        <v>2008</v>
      </c>
      <c r="K5" s="94"/>
      <c r="L5" s="13">
        <v>49000</v>
      </c>
      <c r="M5" s="13">
        <v>30232</v>
      </c>
    </row>
    <row r="6" spans="2:15" x14ac:dyDescent="0.25">
      <c r="B6" s="4" t="s">
        <v>69</v>
      </c>
      <c r="C6" s="10" t="s">
        <v>70</v>
      </c>
      <c r="D6" s="11">
        <v>152014</v>
      </c>
      <c r="E6" s="11">
        <v>26</v>
      </c>
      <c r="F6" s="11" t="s">
        <v>71</v>
      </c>
      <c r="G6" s="10" t="s">
        <v>72</v>
      </c>
      <c r="H6" s="12"/>
      <c r="J6" s="94">
        <v>2009</v>
      </c>
      <c r="K6" s="94"/>
      <c r="L6" s="13">
        <v>56789</v>
      </c>
      <c r="M6" s="13">
        <v>89006</v>
      </c>
    </row>
    <row r="7" spans="2:15" x14ac:dyDescent="0.25">
      <c r="B7" s="10" t="s">
        <v>73</v>
      </c>
      <c r="C7" s="10" t="s">
        <v>74</v>
      </c>
      <c r="D7" s="11">
        <v>72496</v>
      </c>
      <c r="E7" s="6">
        <v>20</v>
      </c>
      <c r="F7" s="11" t="s">
        <v>71</v>
      </c>
      <c r="G7" s="10" t="s">
        <v>63</v>
      </c>
      <c r="H7" s="12"/>
      <c r="J7" s="94">
        <v>2010</v>
      </c>
      <c r="K7" s="94"/>
      <c r="L7" s="13">
        <v>3000</v>
      </c>
      <c r="M7" s="13">
        <v>20908</v>
      </c>
    </row>
    <row r="8" spans="2:15" x14ac:dyDescent="0.25">
      <c r="B8" s="4" t="s">
        <v>75</v>
      </c>
      <c r="C8" s="4" t="s">
        <v>76</v>
      </c>
      <c r="D8" s="5">
        <v>90635</v>
      </c>
      <c r="E8" s="14">
        <v>11</v>
      </c>
      <c r="F8" s="5" t="s">
        <v>62</v>
      </c>
      <c r="G8" s="4" t="s">
        <v>72</v>
      </c>
      <c r="H8" s="7"/>
      <c r="J8" s="94">
        <v>2011</v>
      </c>
      <c r="K8" s="94"/>
      <c r="L8" s="13">
        <v>25000</v>
      </c>
      <c r="M8" s="13">
        <v>98790</v>
      </c>
    </row>
    <row r="9" spans="2:15" x14ac:dyDescent="0.25">
      <c r="B9" s="4" t="s">
        <v>75</v>
      </c>
      <c r="C9" s="10" t="s">
        <v>68</v>
      </c>
      <c r="D9" s="11">
        <v>32596</v>
      </c>
      <c r="E9" s="6">
        <v>14</v>
      </c>
      <c r="F9" s="11" t="s">
        <v>62</v>
      </c>
      <c r="G9" s="10" t="s">
        <v>77</v>
      </c>
      <c r="H9" s="12"/>
      <c r="J9" s="94">
        <v>2012</v>
      </c>
      <c r="K9" s="94"/>
      <c r="L9" s="13">
        <v>47980</v>
      </c>
      <c r="M9" s="13">
        <v>47980</v>
      </c>
    </row>
    <row r="10" spans="2:15" x14ac:dyDescent="0.25">
      <c r="B10" s="10" t="s">
        <v>67</v>
      </c>
      <c r="C10" s="10" t="s">
        <v>78</v>
      </c>
      <c r="D10" s="11">
        <v>50765</v>
      </c>
      <c r="E10" s="6">
        <v>18</v>
      </c>
      <c r="F10" s="11" t="s">
        <v>62</v>
      </c>
      <c r="G10" s="10" t="s">
        <v>72</v>
      </c>
      <c r="H10" s="12"/>
      <c r="J10" s="94">
        <v>2013</v>
      </c>
      <c r="K10" s="94"/>
      <c r="L10" s="13">
        <v>35682</v>
      </c>
      <c r="M10" s="13">
        <v>2800</v>
      </c>
    </row>
    <row r="11" spans="2:15" x14ac:dyDescent="0.25">
      <c r="B11" s="15" t="s">
        <v>60</v>
      </c>
      <c r="C11" s="16" t="s">
        <v>79</v>
      </c>
      <c r="D11" s="17">
        <v>32659</v>
      </c>
      <c r="E11" s="17">
        <v>14</v>
      </c>
      <c r="F11" s="17" t="s">
        <v>62</v>
      </c>
      <c r="G11" s="16" t="s">
        <v>72</v>
      </c>
      <c r="H11" s="18"/>
      <c r="J11" s="94">
        <v>2014</v>
      </c>
      <c r="K11" s="94"/>
      <c r="L11" s="13">
        <v>863912</v>
      </c>
      <c r="M11" s="13">
        <v>863912</v>
      </c>
    </row>
    <row r="12" spans="2:15" x14ac:dyDescent="0.25">
      <c r="B12" s="16" t="s">
        <v>80</v>
      </c>
      <c r="C12" s="16" t="s">
        <v>81</v>
      </c>
      <c r="D12" s="17">
        <v>45678</v>
      </c>
      <c r="E12" s="17">
        <v>17</v>
      </c>
      <c r="F12" s="17" t="s">
        <v>62</v>
      </c>
      <c r="G12" s="16" t="s">
        <v>82</v>
      </c>
      <c r="H12" s="18"/>
    </row>
    <row r="13" spans="2:15" x14ac:dyDescent="0.25">
      <c r="B13" s="4" t="s">
        <v>69</v>
      </c>
      <c r="C13" s="10" t="s">
        <v>83</v>
      </c>
      <c r="D13" s="11">
        <v>56985</v>
      </c>
      <c r="E13" s="6">
        <v>16</v>
      </c>
      <c r="F13" s="11" t="s">
        <v>71</v>
      </c>
      <c r="G13" s="10" t="s">
        <v>77</v>
      </c>
      <c r="H13" s="12"/>
    </row>
    <row r="14" spans="2:15" x14ac:dyDescent="0.25">
      <c r="B14" s="19" t="s">
        <v>84</v>
      </c>
      <c r="C14" s="4" t="s">
        <v>85</v>
      </c>
      <c r="D14" s="5">
        <v>52012</v>
      </c>
      <c r="E14" s="14">
        <v>16</v>
      </c>
      <c r="F14" s="5" t="s">
        <v>71</v>
      </c>
      <c r="G14" s="4" t="s">
        <v>82</v>
      </c>
      <c r="H14" s="7"/>
    </row>
    <row r="15" spans="2:15" x14ac:dyDescent="0.25">
      <c r="B15" s="10" t="s">
        <v>86</v>
      </c>
      <c r="C15" s="10" t="s">
        <v>87</v>
      </c>
      <c r="D15" s="11">
        <v>13447</v>
      </c>
      <c r="E15" s="6">
        <v>19</v>
      </c>
      <c r="F15" s="11" t="s">
        <v>71</v>
      </c>
      <c r="G15" s="10" t="s">
        <v>63</v>
      </c>
      <c r="H15" s="12"/>
    </row>
    <row r="16" spans="2:15" x14ac:dyDescent="0.25">
      <c r="B16" s="4" t="s">
        <v>88</v>
      </c>
      <c r="C16" s="10" t="s">
        <v>89</v>
      </c>
      <c r="D16" s="11">
        <v>7703974</v>
      </c>
      <c r="E16" s="5">
        <v>45</v>
      </c>
      <c r="F16" s="11" t="s">
        <v>71</v>
      </c>
      <c r="G16" s="4" t="s">
        <v>77</v>
      </c>
      <c r="H16" s="7"/>
    </row>
    <row r="17" spans="2:8" x14ac:dyDescent="0.25">
      <c r="B17" s="10" t="s">
        <v>90</v>
      </c>
      <c r="C17" s="10" t="s">
        <v>91</v>
      </c>
      <c r="D17" s="11">
        <v>25985</v>
      </c>
      <c r="E17" s="6">
        <v>12</v>
      </c>
      <c r="F17" s="11" t="s">
        <v>62</v>
      </c>
      <c r="G17" s="10" t="s">
        <v>77</v>
      </c>
      <c r="H17" s="12"/>
    </row>
    <row r="18" spans="2:8" x14ac:dyDescent="0.25">
      <c r="B18" s="16" t="s">
        <v>92</v>
      </c>
      <c r="C18" s="16" t="s">
        <v>93</v>
      </c>
      <c r="D18" s="17">
        <v>12458</v>
      </c>
      <c r="E18" s="17">
        <v>20</v>
      </c>
      <c r="F18" s="17" t="s">
        <v>62</v>
      </c>
      <c r="G18" s="16" t="s">
        <v>77</v>
      </c>
      <c r="H18" s="18"/>
    </row>
    <row r="19" spans="2:8" x14ac:dyDescent="0.25">
      <c r="B19" s="10" t="s">
        <v>94</v>
      </c>
      <c r="C19" s="10" t="s">
        <v>61</v>
      </c>
      <c r="D19" s="11">
        <v>23658</v>
      </c>
      <c r="E19" s="6">
        <v>11</v>
      </c>
      <c r="F19" s="11" t="s">
        <v>62</v>
      </c>
      <c r="G19" s="10" t="s">
        <v>95</v>
      </c>
      <c r="H19" s="12"/>
    </row>
    <row r="20" spans="2:8" x14ac:dyDescent="0.25">
      <c r="B20" s="10" t="s">
        <v>96</v>
      </c>
      <c r="C20" s="10" t="s">
        <v>97</v>
      </c>
      <c r="D20" s="11">
        <v>47054</v>
      </c>
      <c r="E20" s="6">
        <v>20</v>
      </c>
      <c r="F20" s="11" t="s">
        <v>71</v>
      </c>
      <c r="G20" s="10" t="s">
        <v>98</v>
      </c>
      <c r="H20" s="12"/>
    </row>
    <row r="21" spans="2:8" x14ac:dyDescent="0.25">
      <c r="B21" s="12"/>
      <c r="C21" s="12"/>
      <c r="D21" s="12"/>
      <c r="E21" s="12"/>
      <c r="F21" s="12"/>
      <c r="G21" s="12"/>
      <c r="H21" s="12"/>
    </row>
    <row r="23" spans="2:8" ht="30" customHeight="1" x14ac:dyDescent="0.25"/>
  </sheetData>
  <mergeCells count="10">
    <mergeCell ref="J8:K8"/>
    <mergeCell ref="J9:K9"/>
    <mergeCell ref="J10:K10"/>
    <mergeCell ref="J11:K11"/>
    <mergeCell ref="B2:G2"/>
    <mergeCell ref="J3:O3"/>
    <mergeCell ref="J4:K4"/>
    <mergeCell ref="J5:K5"/>
    <mergeCell ref="J6:K6"/>
    <mergeCell ref="J7:K7"/>
  </mergeCells>
  <conditionalFormatting sqref="B4:G20">
    <cfRule type="expression" dxfId="3" priority="4">
      <formula>$G4="Prešov"</formula>
    </cfRule>
  </conditionalFormatting>
  <conditionalFormatting sqref="J5:K11">
    <cfRule type="expression" dxfId="2" priority="3">
      <formula>$L5&gt;$M5</formula>
    </cfRule>
    <cfRule type="expression" dxfId="1" priority="2">
      <formula>$M5&gt;$L5</formula>
    </cfRule>
    <cfRule type="expression" dxfId="0" priority="1">
      <formula>$L5=$M5</formula>
    </cfRule>
  </conditionalFormatting>
  <dataValidations disablePrompts="1" count="1">
    <dataValidation type="whole"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10</formula1>
      <formula2>18</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heetViews>
  <sheetFormatPr defaultRowHeight="15" x14ac:dyDescent="0.25"/>
  <cols>
    <col min="1" max="1" width="9.140625" style="21" customWidth="1"/>
    <col min="2" max="2" width="21" style="21" customWidth="1"/>
    <col min="3" max="3" width="9.140625" style="21" customWidth="1"/>
    <col min="4" max="4" width="11.28515625" style="21" customWidth="1"/>
    <col min="5" max="5" width="16.140625" style="21" customWidth="1"/>
    <col min="6" max="6" width="9.140625" style="21" customWidth="1"/>
    <col min="7" max="7" width="11.140625" style="21" customWidth="1"/>
    <col min="8" max="8" width="13.42578125" style="21" customWidth="1"/>
    <col min="9" max="10" width="13.7109375" style="21" customWidth="1"/>
    <col min="11" max="256" width="9.140625" style="21"/>
    <col min="257" max="257" width="9.140625" style="21" customWidth="1"/>
    <col min="258" max="258" width="21" style="21" customWidth="1"/>
    <col min="259" max="259" width="9.140625" style="21" customWidth="1"/>
    <col min="260" max="260" width="11.28515625" style="21" customWidth="1"/>
    <col min="261" max="261" width="16.140625" style="21" customWidth="1"/>
    <col min="262" max="262" width="9.140625" style="21" customWidth="1"/>
    <col min="263" max="263" width="11.140625" style="21" customWidth="1"/>
    <col min="264" max="264" width="13.42578125" style="21" customWidth="1"/>
    <col min="265" max="266" width="13.7109375" style="21" customWidth="1"/>
    <col min="267" max="512" width="9.140625" style="21"/>
    <col min="513" max="513" width="9.140625" style="21" customWidth="1"/>
    <col min="514" max="514" width="21" style="21" customWidth="1"/>
    <col min="515" max="515" width="9.140625" style="21" customWidth="1"/>
    <col min="516" max="516" width="11.28515625" style="21" customWidth="1"/>
    <col min="517" max="517" width="16.140625" style="21" customWidth="1"/>
    <col min="518" max="518" width="9.140625" style="21" customWidth="1"/>
    <col min="519" max="519" width="11.140625" style="21" customWidth="1"/>
    <col min="520" max="520" width="13.42578125" style="21" customWidth="1"/>
    <col min="521" max="522" width="13.7109375" style="21" customWidth="1"/>
    <col min="523" max="768" width="9.140625" style="21"/>
    <col min="769" max="769" width="9.140625" style="21" customWidth="1"/>
    <col min="770" max="770" width="21" style="21" customWidth="1"/>
    <col min="771" max="771" width="9.140625" style="21" customWidth="1"/>
    <col min="772" max="772" width="11.28515625" style="21" customWidth="1"/>
    <col min="773" max="773" width="16.140625" style="21" customWidth="1"/>
    <col min="774" max="774" width="9.140625" style="21" customWidth="1"/>
    <col min="775" max="775" width="11.140625" style="21" customWidth="1"/>
    <col min="776" max="776" width="13.42578125" style="21" customWidth="1"/>
    <col min="777" max="778" width="13.7109375" style="21" customWidth="1"/>
    <col min="779" max="1024" width="9.140625" style="21"/>
    <col min="1025" max="1025" width="9.140625" style="21" customWidth="1"/>
    <col min="1026" max="1026" width="21" style="21" customWidth="1"/>
    <col min="1027" max="1027" width="9.140625" style="21" customWidth="1"/>
    <col min="1028" max="1028" width="11.28515625" style="21" customWidth="1"/>
    <col min="1029" max="1029" width="16.140625" style="21" customWidth="1"/>
    <col min="1030" max="1030" width="9.140625" style="21" customWidth="1"/>
    <col min="1031" max="1031" width="11.140625" style="21" customWidth="1"/>
    <col min="1032" max="1032" width="13.42578125" style="21" customWidth="1"/>
    <col min="1033" max="1034" width="13.7109375" style="21" customWidth="1"/>
    <col min="1035" max="1280" width="9.140625" style="21"/>
    <col min="1281" max="1281" width="9.140625" style="21" customWidth="1"/>
    <col min="1282" max="1282" width="21" style="21" customWidth="1"/>
    <col min="1283" max="1283" width="9.140625" style="21" customWidth="1"/>
    <col min="1284" max="1284" width="11.28515625" style="21" customWidth="1"/>
    <col min="1285" max="1285" width="16.140625" style="21" customWidth="1"/>
    <col min="1286" max="1286" width="9.140625" style="21" customWidth="1"/>
    <col min="1287" max="1287" width="11.140625" style="21" customWidth="1"/>
    <col min="1288" max="1288" width="13.42578125" style="21" customWidth="1"/>
    <col min="1289" max="1290" width="13.7109375" style="21" customWidth="1"/>
    <col min="1291" max="1536" width="9.140625" style="21"/>
    <col min="1537" max="1537" width="9.140625" style="21" customWidth="1"/>
    <col min="1538" max="1538" width="21" style="21" customWidth="1"/>
    <col min="1539" max="1539" width="9.140625" style="21" customWidth="1"/>
    <col min="1540" max="1540" width="11.28515625" style="21" customWidth="1"/>
    <col min="1541" max="1541" width="16.140625" style="21" customWidth="1"/>
    <col min="1542" max="1542" width="9.140625" style="21" customWidth="1"/>
    <col min="1543" max="1543" width="11.140625" style="21" customWidth="1"/>
    <col min="1544" max="1544" width="13.42578125" style="21" customWidth="1"/>
    <col min="1545" max="1546" width="13.7109375" style="21" customWidth="1"/>
    <col min="1547" max="1792" width="9.140625" style="21"/>
    <col min="1793" max="1793" width="9.140625" style="21" customWidth="1"/>
    <col min="1794" max="1794" width="21" style="21" customWidth="1"/>
    <col min="1795" max="1795" width="9.140625" style="21" customWidth="1"/>
    <col min="1796" max="1796" width="11.28515625" style="21" customWidth="1"/>
    <col min="1797" max="1797" width="16.140625" style="21" customWidth="1"/>
    <col min="1798" max="1798" width="9.140625" style="21" customWidth="1"/>
    <col min="1799" max="1799" width="11.140625" style="21" customWidth="1"/>
    <col min="1800" max="1800" width="13.42578125" style="21" customWidth="1"/>
    <col min="1801" max="1802" width="13.7109375" style="21" customWidth="1"/>
    <col min="1803" max="2048" width="9.140625" style="21"/>
    <col min="2049" max="2049" width="9.140625" style="21" customWidth="1"/>
    <col min="2050" max="2050" width="21" style="21" customWidth="1"/>
    <col min="2051" max="2051" width="9.140625" style="21" customWidth="1"/>
    <col min="2052" max="2052" width="11.28515625" style="21" customWidth="1"/>
    <col min="2053" max="2053" width="16.140625" style="21" customWidth="1"/>
    <col min="2054" max="2054" width="9.140625" style="21" customWidth="1"/>
    <col min="2055" max="2055" width="11.140625" style="21" customWidth="1"/>
    <col min="2056" max="2056" width="13.42578125" style="21" customWidth="1"/>
    <col min="2057" max="2058" width="13.7109375" style="21" customWidth="1"/>
    <col min="2059" max="2304" width="9.140625" style="21"/>
    <col min="2305" max="2305" width="9.140625" style="21" customWidth="1"/>
    <col min="2306" max="2306" width="21" style="21" customWidth="1"/>
    <col min="2307" max="2307" width="9.140625" style="21" customWidth="1"/>
    <col min="2308" max="2308" width="11.28515625" style="21" customWidth="1"/>
    <col min="2309" max="2309" width="16.140625" style="21" customWidth="1"/>
    <col min="2310" max="2310" width="9.140625" style="21" customWidth="1"/>
    <col min="2311" max="2311" width="11.140625" style="21" customWidth="1"/>
    <col min="2312" max="2312" width="13.42578125" style="21" customWidth="1"/>
    <col min="2313" max="2314" width="13.7109375" style="21" customWidth="1"/>
    <col min="2315" max="2560" width="9.140625" style="21"/>
    <col min="2561" max="2561" width="9.140625" style="21" customWidth="1"/>
    <col min="2562" max="2562" width="21" style="21" customWidth="1"/>
    <col min="2563" max="2563" width="9.140625" style="21" customWidth="1"/>
    <col min="2564" max="2564" width="11.28515625" style="21" customWidth="1"/>
    <col min="2565" max="2565" width="16.140625" style="21" customWidth="1"/>
    <col min="2566" max="2566" width="9.140625" style="21" customWidth="1"/>
    <col min="2567" max="2567" width="11.140625" style="21" customWidth="1"/>
    <col min="2568" max="2568" width="13.42578125" style="21" customWidth="1"/>
    <col min="2569" max="2570" width="13.7109375" style="21" customWidth="1"/>
    <col min="2571" max="2816" width="9.140625" style="21"/>
    <col min="2817" max="2817" width="9.140625" style="21" customWidth="1"/>
    <col min="2818" max="2818" width="21" style="21" customWidth="1"/>
    <col min="2819" max="2819" width="9.140625" style="21" customWidth="1"/>
    <col min="2820" max="2820" width="11.28515625" style="21" customWidth="1"/>
    <col min="2821" max="2821" width="16.140625" style="21" customWidth="1"/>
    <col min="2822" max="2822" width="9.140625" style="21" customWidth="1"/>
    <col min="2823" max="2823" width="11.140625" style="21" customWidth="1"/>
    <col min="2824" max="2824" width="13.42578125" style="21" customWidth="1"/>
    <col min="2825" max="2826" width="13.7109375" style="21" customWidth="1"/>
    <col min="2827" max="3072" width="9.140625" style="21"/>
    <col min="3073" max="3073" width="9.140625" style="21" customWidth="1"/>
    <col min="3074" max="3074" width="21" style="21" customWidth="1"/>
    <col min="3075" max="3075" width="9.140625" style="21" customWidth="1"/>
    <col min="3076" max="3076" width="11.28515625" style="21" customWidth="1"/>
    <col min="3077" max="3077" width="16.140625" style="21" customWidth="1"/>
    <col min="3078" max="3078" width="9.140625" style="21" customWidth="1"/>
    <col min="3079" max="3079" width="11.140625" style="21" customWidth="1"/>
    <col min="3080" max="3080" width="13.42578125" style="21" customWidth="1"/>
    <col min="3081" max="3082" width="13.7109375" style="21" customWidth="1"/>
    <col min="3083" max="3328" width="9.140625" style="21"/>
    <col min="3329" max="3329" width="9.140625" style="21" customWidth="1"/>
    <col min="3330" max="3330" width="21" style="21" customWidth="1"/>
    <col min="3331" max="3331" width="9.140625" style="21" customWidth="1"/>
    <col min="3332" max="3332" width="11.28515625" style="21" customWidth="1"/>
    <col min="3333" max="3333" width="16.140625" style="21" customWidth="1"/>
    <col min="3334" max="3334" width="9.140625" style="21" customWidth="1"/>
    <col min="3335" max="3335" width="11.140625" style="21" customWidth="1"/>
    <col min="3336" max="3336" width="13.42578125" style="21" customWidth="1"/>
    <col min="3337" max="3338" width="13.7109375" style="21" customWidth="1"/>
    <col min="3339" max="3584" width="9.140625" style="21"/>
    <col min="3585" max="3585" width="9.140625" style="21" customWidth="1"/>
    <col min="3586" max="3586" width="21" style="21" customWidth="1"/>
    <col min="3587" max="3587" width="9.140625" style="21" customWidth="1"/>
    <col min="3588" max="3588" width="11.28515625" style="21" customWidth="1"/>
    <col min="3589" max="3589" width="16.140625" style="21" customWidth="1"/>
    <col min="3590" max="3590" width="9.140625" style="21" customWidth="1"/>
    <col min="3591" max="3591" width="11.140625" style="21" customWidth="1"/>
    <col min="3592" max="3592" width="13.42578125" style="21" customWidth="1"/>
    <col min="3593" max="3594" width="13.7109375" style="21" customWidth="1"/>
    <col min="3595" max="3840" width="9.140625" style="21"/>
    <col min="3841" max="3841" width="9.140625" style="21" customWidth="1"/>
    <col min="3842" max="3842" width="21" style="21" customWidth="1"/>
    <col min="3843" max="3843" width="9.140625" style="21" customWidth="1"/>
    <col min="3844" max="3844" width="11.28515625" style="21" customWidth="1"/>
    <col min="3845" max="3845" width="16.140625" style="21" customWidth="1"/>
    <col min="3846" max="3846" width="9.140625" style="21" customWidth="1"/>
    <col min="3847" max="3847" width="11.140625" style="21" customWidth="1"/>
    <col min="3848" max="3848" width="13.42578125" style="21" customWidth="1"/>
    <col min="3849" max="3850" width="13.7109375" style="21" customWidth="1"/>
    <col min="3851" max="4096" width="9.140625" style="21"/>
    <col min="4097" max="4097" width="9.140625" style="21" customWidth="1"/>
    <col min="4098" max="4098" width="21" style="21" customWidth="1"/>
    <col min="4099" max="4099" width="9.140625" style="21" customWidth="1"/>
    <col min="4100" max="4100" width="11.28515625" style="21" customWidth="1"/>
    <col min="4101" max="4101" width="16.140625" style="21" customWidth="1"/>
    <col min="4102" max="4102" width="9.140625" style="21" customWidth="1"/>
    <col min="4103" max="4103" width="11.140625" style="21" customWidth="1"/>
    <col min="4104" max="4104" width="13.42578125" style="21" customWidth="1"/>
    <col min="4105" max="4106" width="13.7109375" style="21" customWidth="1"/>
    <col min="4107" max="4352" width="9.140625" style="21"/>
    <col min="4353" max="4353" width="9.140625" style="21" customWidth="1"/>
    <col min="4354" max="4354" width="21" style="21" customWidth="1"/>
    <col min="4355" max="4355" width="9.140625" style="21" customWidth="1"/>
    <col min="4356" max="4356" width="11.28515625" style="21" customWidth="1"/>
    <col min="4357" max="4357" width="16.140625" style="21" customWidth="1"/>
    <col min="4358" max="4358" width="9.140625" style="21" customWidth="1"/>
    <col min="4359" max="4359" width="11.140625" style="21" customWidth="1"/>
    <col min="4360" max="4360" width="13.42578125" style="21" customWidth="1"/>
    <col min="4361" max="4362" width="13.7109375" style="21" customWidth="1"/>
    <col min="4363" max="4608" width="9.140625" style="21"/>
    <col min="4609" max="4609" width="9.140625" style="21" customWidth="1"/>
    <col min="4610" max="4610" width="21" style="21" customWidth="1"/>
    <col min="4611" max="4611" width="9.140625" style="21" customWidth="1"/>
    <col min="4612" max="4612" width="11.28515625" style="21" customWidth="1"/>
    <col min="4613" max="4613" width="16.140625" style="21" customWidth="1"/>
    <col min="4614" max="4614" width="9.140625" style="21" customWidth="1"/>
    <col min="4615" max="4615" width="11.140625" style="21" customWidth="1"/>
    <col min="4616" max="4616" width="13.42578125" style="21" customWidth="1"/>
    <col min="4617" max="4618" width="13.7109375" style="21" customWidth="1"/>
    <col min="4619" max="4864" width="9.140625" style="21"/>
    <col min="4865" max="4865" width="9.140625" style="21" customWidth="1"/>
    <col min="4866" max="4866" width="21" style="21" customWidth="1"/>
    <col min="4867" max="4867" width="9.140625" style="21" customWidth="1"/>
    <col min="4868" max="4868" width="11.28515625" style="21" customWidth="1"/>
    <col min="4869" max="4869" width="16.140625" style="21" customWidth="1"/>
    <col min="4870" max="4870" width="9.140625" style="21" customWidth="1"/>
    <col min="4871" max="4871" width="11.140625" style="21" customWidth="1"/>
    <col min="4872" max="4872" width="13.42578125" style="21" customWidth="1"/>
    <col min="4873" max="4874" width="13.7109375" style="21" customWidth="1"/>
    <col min="4875" max="5120" width="9.140625" style="21"/>
    <col min="5121" max="5121" width="9.140625" style="21" customWidth="1"/>
    <col min="5122" max="5122" width="21" style="21" customWidth="1"/>
    <col min="5123" max="5123" width="9.140625" style="21" customWidth="1"/>
    <col min="5124" max="5124" width="11.28515625" style="21" customWidth="1"/>
    <col min="5125" max="5125" width="16.140625" style="21" customWidth="1"/>
    <col min="5126" max="5126" width="9.140625" style="21" customWidth="1"/>
    <col min="5127" max="5127" width="11.140625" style="21" customWidth="1"/>
    <col min="5128" max="5128" width="13.42578125" style="21" customWidth="1"/>
    <col min="5129" max="5130" width="13.7109375" style="21" customWidth="1"/>
    <col min="5131" max="5376" width="9.140625" style="21"/>
    <col min="5377" max="5377" width="9.140625" style="21" customWidth="1"/>
    <col min="5378" max="5378" width="21" style="21" customWidth="1"/>
    <col min="5379" max="5379" width="9.140625" style="21" customWidth="1"/>
    <col min="5380" max="5380" width="11.28515625" style="21" customWidth="1"/>
    <col min="5381" max="5381" width="16.140625" style="21" customWidth="1"/>
    <col min="5382" max="5382" width="9.140625" style="21" customWidth="1"/>
    <col min="5383" max="5383" width="11.140625" style="21" customWidth="1"/>
    <col min="5384" max="5384" width="13.42578125" style="21" customWidth="1"/>
    <col min="5385" max="5386" width="13.7109375" style="21" customWidth="1"/>
    <col min="5387" max="5632" width="9.140625" style="21"/>
    <col min="5633" max="5633" width="9.140625" style="21" customWidth="1"/>
    <col min="5634" max="5634" width="21" style="21" customWidth="1"/>
    <col min="5635" max="5635" width="9.140625" style="21" customWidth="1"/>
    <col min="5636" max="5636" width="11.28515625" style="21" customWidth="1"/>
    <col min="5637" max="5637" width="16.140625" style="21" customWidth="1"/>
    <col min="5638" max="5638" width="9.140625" style="21" customWidth="1"/>
    <col min="5639" max="5639" width="11.140625" style="21" customWidth="1"/>
    <col min="5640" max="5640" width="13.42578125" style="21" customWidth="1"/>
    <col min="5641" max="5642" width="13.7109375" style="21" customWidth="1"/>
    <col min="5643" max="5888" width="9.140625" style="21"/>
    <col min="5889" max="5889" width="9.140625" style="21" customWidth="1"/>
    <col min="5890" max="5890" width="21" style="21" customWidth="1"/>
    <col min="5891" max="5891" width="9.140625" style="21" customWidth="1"/>
    <col min="5892" max="5892" width="11.28515625" style="21" customWidth="1"/>
    <col min="5893" max="5893" width="16.140625" style="21" customWidth="1"/>
    <col min="5894" max="5894" width="9.140625" style="21" customWidth="1"/>
    <col min="5895" max="5895" width="11.140625" style="21" customWidth="1"/>
    <col min="5896" max="5896" width="13.42578125" style="21" customWidth="1"/>
    <col min="5897" max="5898" width="13.7109375" style="21" customWidth="1"/>
    <col min="5899" max="6144" width="9.140625" style="21"/>
    <col min="6145" max="6145" width="9.140625" style="21" customWidth="1"/>
    <col min="6146" max="6146" width="21" style="21" customWidth="1"/>
    <col min="6147" max="6147" width="9.140625" style="21" customWidth="1"/>
    <col min="6148" max="6148" width="11.28515625" style="21" customWidth="1"/>
    <col min="6149" max="6149" width="16.140625" style="21" customWidth="1"/>
    <col min="6150" max="6150" width="9.140625" style="21" customWidth="1"/>
    <col min="6151" max="6151" width="11.140625" style="21" customWidth="1"/>
    <col min="6152" max="6152" width="13.42578125" style="21" customWidth="1"/>
    <col min="6153" max="6154" width="13.7109375" style="21" customWidth="1"/>
    <col min="6155" max="6400" width="9.140625" style="21"/>
    <col min="6401" max="6401" width="9.140625" style="21" customWidth="1"/>
    <col min="6402" max="6402" width="21" style="21" customWidth="1"/>
    <col min="6403" max="6403" width="9.140625" style="21" customWidth="1"/>
    <col min="6404" max="6404" width="11.28515625" style="21" customWidth="1"/>
    <col min="6405" max="6405" width="16.140625" style="21" customWidth="1"/>
    <col min="6406" max="6406" width="9.140625" style="21" customWidth="1"/>
    <col min="6407" max="6407" width="11.140625" style="21" customWidth="1"/>
    <col min="6408" max="6408" width="13.42578125" style="21" customWidth="1"/>
    <col min="6409" max="6410" width="13.7109375" style="21" customWidth="1"/>
    <col min="6411" max="6656" width="9.140625" style="21"/>
    <col min="6657" max="6657" width="9.140625" style="21" customWidth="1"/>
    <col min="6658" max="6658" width="21" style="21" customWidth="1"/>
    <col min="6659" max="6659" width="9.140625" style="21" customWidth="1"/>
    <col min="6660" max="6660" width="11.28515625" style="21" customWidth="1"/>
    <col min="6661" max="6661" width="16.140625" style="21" customWidth="1"/>
    <col min="6662" max="6662" width="9.140625" style="21" customWidth="1"/>
    <col min="6663" max="6663" width="11.140625" style="21" customWidth="1"/>
    <col min="6664" max="6664" width="13.42578125" style="21" customWidth="1"/>
    <col min="6665" max="6666" width="13.7109375" style="21" customWidth="1"/>
    <col min="6667" max="6912" width="9.140625" style="21"/>
    <col min="6913" max="6913" width="9.140625" style="21" customWidth="1"/>
    <col min="6914" max="6914" width="21" style="21" customWidth="1"/>
    <col min="6915" max="6915" width="9.140625" style="21" customWidth="1"/>
    <col min="6916" max="6916" width="11.28515625" style="21" customWidth="1"/>
    <col min="6917" max="6917" width="16.140625" style="21" customWidth="1"/>
    <col min="6918" max="6918" width="9.140625" style="21" customWidth="1"/>
    <col min="6919" max="6919" width="11.140625" style="21" customWidth="1"/>
    <col min="6920" max="6920" width="13.42578125" style="21" customWidth="1"/>
    <col min="6921" max="6922" width="13.7109375" style="21" customWidth="1"/>
    <col min="6923" max="7168" width="9.140625" style="21"/>
    <col min="7169" max="7169" width="9.140625" style="21" customWidth="1"/>
    <col min="7170" max="7170" width="21" style="21" customWidth="1"/>
    <col min="7171" max="7171" width="9.140625" style="21" customWidth="1"/>
    <col min="7172" max="7172" width="11.28515625" style="21" customWidth="1"/>
    <col min="7173" max="7173" width="16.140625" style="21" customWidth="1"/>
    <col min="7174" max="7174" width="9.140625" style="21" customWidth="1"/>
    <col min="7175" max="7175" width="11.140625" style="21" customWidth="1"/>
    <col min="7176" max="7176" width="13.42578125" style="21" customWidth="1"/>
    <col min="7177" max="7178" width="13.7109375" style="21" customWidth="1"/>
    <col min="7179" max="7424" width="9.140625" style="21"/>
    <col min="7425" max="7425" width="9.140625" style="21" customWidth="1"/>
    <col min="7426" max="7426" width="21" style="21" customWidth="1"/>
    <col min="7427" max="7427" width="9.140625" style="21" customWidth="1"/>
    <col min="7428" max="7428" width="11.28515625" style="21" customWidth="1"/>
    <col min="7429" max="7429" width="16.140625" style="21" customWidth="1"/>
    <col min="7430" max="7430" width="9.140625" style="21" customWidth="1"/>
    <col min="7431" max="7431" width="11.140625" style="21" customWidth="1"/>
    <col min="7432" max="7432" width="13.42578125" style="21" customWidth="1"/>
    <col min="7433" max="7434" width="13.7109375" style="21" customWidth="1"/>
    <col min="7435" max="7680" width="9.140625" style="21"/>
    <col min="7681" max="7681" width="9.140625" style="21" customWidth="1"/>
    <col min="7682" max="7682" width="21" style="21" customWidth="1"/>
    <col min="7683" max="7683" width="9.140625" style="21" customWidth="1"/>
    <col min="7684" max="7684" width="11.28515625" style="21" customWidth="1"/>
    <col min="7685" max="7685" width="16.140625" style="21" customWidth="1"/>
    <col min="7686" max="7686" width="9.140625" style="21" customWidth="1"/>
    <col min="7687" max="7687" width="11.140625" style="21" customWidth="1"/>
    <col min="7688" max="7688" width="13.42578125" style="21" customWidth="1"/>
    <col min="7689" max="7690" width="13.7109375" style="21" customWidth="1"/>
    <col min="7691" max="7936" width="9.140625" style="21"/>
    <col min="7937" max="7937" width="9.140625" style="21" customWidth="1"/>
    <col min="7938" max="7938" width="21" style="21" customWidth="1"/>
    <col min="7939" max="7939" width="9.140625" style="21" customWidth="1"/>
    <col min="7940" max="7940" width="11.28515625" style="21" customWidth="1"/>
    <col min="7941" max="7941" width="16.140625" style="21" customWidth="1"/>
    <col min="7942" max="7942" width="9.140625" style="21" customWidth="1"/>
    <col min="7943" max="7943" width="11.140625" style="21" customWidth="1"/>
    <col min="7944" max="7944" width="13.42578125" style="21" customWidth="1"/>
    <col min="7945" max="7946" width="13.7109375" style="21" customWidth="1"/>
    <col min="7947" max="8192" width="9.140625" style="21"/>
    <col min="8193" max="8193" width="9.140625" style="21" customWidth="1"/>
    <col min="8194" max="8194" width="21" style="21" customWidth="1"/>
    <col min="8195" max="8195" width="9.140625" style="21" customWidth="1"/>
    <col min="8196" max="8196" width="11.28515625" style="21" customWidth="1"/>
    <col min="8197" max="8197" width="16.140625" style="21" customWidth="1"/>
    <col min="8198" max="8198" width="9.140625" style="21" customWidth="1"/>
    <col min="8199" max="8199" width="11.140625" style="21" customWidth="1"/>
    <col min="8200" max="8200" width="13.42578125" style="21" customWidth="1"/>
    <col min="8201" max="8202" width="13.7109375" style="21" customWidth="1"/>
    <col min="8203" max="8448" width="9.140625" style="21"/>
    <col min="8449" max="8449" width="9.140625" style="21" customWidth="1"/>
    <col min="8450" max="8450" width="21" style="21" customWidth="1"/>
    <col min="8451" max="8451" width="9.140625" style="21" customWidth="1"/>
    <col min="8452" max="8452" width="11.28515625" style="21" customWidth="1"/>
    <col min="8453" max="8453" width="16.140625" style="21" customWidth="1"/>
    <col min="8454" max="8454" width="9.140625" style="21" customWidth="1"/>
    <col min="8455" max="8455" width="11.140625" style="21" customWidth="1"/>
    <col min="8456" max="8456" width="13.42578125" style="21" customWidth="1"/>
    <col min="8457" max="8458" width="13.7109375" style="21" customWidth="1"/>
    <col min="8459" max="8704" width="9.140625" style="21"/>
    <col min="8705" max="8705" width="9.140625" style="21" customWidth="1"/>
    <col min="8706" max="8706" width="21" style="21" customWidth="1"/>
    <col min="8707" max="8707" width="9.140625" style="21" customWidth="1"/>
    <col min="8708" max="8708" width="11.28515625" style="21" customWidth="1"/>
    <col min="8709" max="8709" width="16.140625" style="21" customWidth="1"/>
    <col min="8710" max="8710" width="9.140625" style="21" customWidth="1"/>
    <col min="8711" max="8711" width="11.140625" style="21" customWidth="1"/>
    <col min="8712" max="8712" width="13.42578125" style="21" customWidth="1"/>
    <col min="8713" max="8714" width="13.7109375" style="21" customWidth="1"/>
    <col min="8715" max="8960" width="9.140625" style="21"/>
    <col min="8961" max="8961" width="9.140625" style="21" customWidth="1"/>
    <col min="8962" max="8962" width="21" style="21" customWidth="1"/>
    <col min="8963" max="8963" width="9.140625" style="21" customWidth="1"/>
    <col min="8964" max="8964" width="11.28515625" style="21" customWidth="1"/>
    <col min="8965" max="8965" width="16.140625" style="21" customWidth="1"/>
    <col min="8966" max="8966" width="9.140625" style="21" customWidth="1"/>
    <col min="8967" max="8967" width="11.140625" style="21" customWidth="1"/>
    <col min="8968" max="8968" width="13.42578125" style="21" customWidth="1"/>
    <col min="8969" max="8970" width="13.7109375" style="21" customWidth="1"/>
    <col min="8971" max="9216" width="9.140625" style="21"/>
    <col min="9217" max="9217" width="9.140625" style="21" customWidth="1"/>
    <col min="9218" max="9218" width="21" style="21" customWidth="1"/>
    <col min="9219" max="9219" width="9.140625" style="21" customWidth="1"/>
    <col min="9220" max="9220" width="11.28515625" style="21" customWidth="1"/>
    <col min="9221" max="9221" width="16.140625" style="21" customWidth="1"/>
    <col min="9222" max="9222" width="9.140625" style="21" customWidth="1"/>
    <col min="9223" max="9223" width="11.140625" style="21" customWidth="1"/>
    <col min="9224" max="9224" width="13.42578125" style="21" customWidth="1"/>
    <col min="9225" max="9226" width="13.7109375" style="21" customWidth="1"/>
    <col min="9227" max="9472" width="9.140625" style="21"/>
    <col min="9473" max="9473" width="9.140625" style="21" customWidth="1"/>
    <col min="9474" max="9474" width="21" style="21" customWidth="1"/>
    <col min="9475" max="9475" width="9.140625" style="21" customWidth="1"/>
    <col min="9476" max="9476" width="11.28515625" style="21" customWidth="1"/>
    <col min="9477" max="9477" width="16.140625" style="21" customWidth="1"/>
    <col min="9478" max="9478" width="9.140625" style="21" customWidth="1"/>
    <col min="9479" max="9479" width="11.140625" style="21" customWidth="1"/>
    <col min="9480" max="9480" width="13.42578125" style="21" customWidth="1"/>
    <col min="9481" max="9482" width="13.7109375" style="21" customWidth="1"/>
    <col min="9483" max="9728" width="9.140625" style="21"/>
    <col min="9729" max="9729" width="9.140625" style="21" customWidth="1"/>
    <col min="9730" max="9730" width="21" style="21" customWidth="1"/>
    <col min="9731" max="9731" width="9.140625" style="21" customWidth="1"/>
    <col min="9732" max="9732" width="11.28515625" style="21" customWidth="1"/>
    <col min="9733" max="9733" width="16.140625" style="21" customWidth="1"/>
    <col min="9734" max="9734" width="9.140625" style="21" customWidth="1"/>
    <col min="9735" max="9735" width="11.140625" style="21" customWidth="1"/>
    <col min="9736" max="9736" width="13.42578125" style="21" customWidth="1"/>
    <col min="9737" max="9738" width="13.7109375" style="21" customWidth="1"/>
    <col min="9739" max="9984" width="9.140625" style="21"/>
    <col min="9985" max="9985" width="9.140625" style="21" customWidth="1"/>
    <col min="9986" max="9986" width="21" style="21" customWidth="1"/>
    <col min="9987" max="9987" width="9.140625" style="21" customWidth="1"/>
    <col min="9988" max="9988" width="11.28515625" style="21" customWidth="1"/>
    <col min="9989" max="9989" width="16.140625" style="21" customWidth="1"/>
    <col min="9990" max="9990" width="9.140625" style="21" customWidth="1"/>
    <col min="9991" max="9991" width="11.140625" style="21" customWidth="1"/>
    <col min="9992" max="9992" width="13.42578125" style="21" customWidth="1"/>
    <col min="9993" max="9994" width="13.7109375" style="21" customWidth="1"/>
    <col min="9995" max="10240" width="9.140625" style="21"/>
    <col min="10241" max="10241" width="9.140625" style="21" customWidth="1"/>
    <col min="10242" max="10242" width="21" style="21" customWidth="1"/>
    <col min="10243" max="10243" width="9.140625" style="21" customWidth="1"/>
    <col min="10244" max="10244" width="11.28515625" style="21" customWidth="1"/>
    <col min="10245" max="10245" width="16.140625" style="21" customWidth="1"/>
    <col min="10246" max="10246" width="9.140625" style="21" customWidth="1"/>
    <col min="10247" max="10247" width="11.140625" style="21" customWidth="1"/>
    <col min="10248" max="10248" width="13.42578125" style="21" customWidth="1"/>
    <col min="10249" max="10250" width="13.7109375" style="21" customWidth="1"/>
    <col min="10251" max="10496" width="9.140625" style="21"/>
    <col min="10497" max="10497" width="9.140625" style="21" customWidth="1"/>
    <col min="10498" max="10498" width="21" style="21" customWidth="1"/>
    <col min="10499" max="10499" width="9.140625" style="21" customWidth="1"/>
    <col min="10500" max="10500" width="11.28515625" style="21" customWidth="1"/>
    <col min="10501" max="10501" width="16.140625" style="21" customWidth="1"/>
    <col min="10502" max="10502" width="9.140625" style="21" customWidth="1"/>
    <col min="10503" max="10503" width="11.140625" style="21" customWidth="1"/>
    <col min="10504" max="10504" width="13.42578125" style="21" customWidth="1"/>
    <col min="10505" max="10506" width="13.7109375" style="21" customWidth="1"/>
    <col min="10507" max="10752" width="9.140625" style="21"/>
    <col min="10753" max="10753" width="9.140625" style="21" customWidth="1"/>
    <col min="10754" max="10754" width="21" style="21" customWidth="1"/>
    <col min="10755" max="10755" width="9.140625" style="21" customWidth="1"/>
    <col min="10756" max="10756" width="11.28515625" style="21" customWidth="1"/>
    <col min="10757" max="10757" width="16.140625" style="21" customWidth="1"/>
    <col min="10758" max="10758" width="9.140625" style="21" customWidth="1"/>
    <col min="10759" max="10759" width="11.140625" style="21" customWidth="1"/>
    <col min="10760" max="10760" width="13.42578125" style="21" customWidth="1"/>
    <col min="10761" max="10762" width="13.7109375" style="21" customWidth="1"/>
    <col min="10763" max="11008" width="9.140625" style="21"/>
    <col min="11009" max="11009" width="9.140625" style="21" customWidth="1"/>
    <col min="11010" max="11010" width="21" style="21" customWidth="1"/>
    <col min="11011" max="11011" width="9.140625" style="21" customWidth="1"/>
    <col min="11012" max="11012" width="11.28515625" style="21" customWidth="1"/>
    <col min="11013" max="11013" width="16.140625" style="21" customWidth="1"/>
    <col min="11014" max="11014" width="9.140625" style="21" customWidth="1"/>
    <col min="11015" max="11015" width="11.140625" style="21" customWidth="1"/>
    <col min="11016" max="11016" width="13.42578125" style="21" customWidth="1"/>
    <col min="11017" max="11018" width="13.7109375" style="21" customWidth="1"/>
    <col min="11019" max="11264" width="9.140625" style="21"/>
    <col min="11265" max="11265" width="9.140625" style="21" customWidth="1"/>
    <col min="11266" max="11266" width="21" style="21" customWidth="1"/>
    <col min="11267" max="11267" width="9.140625" style="21" customWidth="1"/>
    <col min="11268" max="11268" width="11.28515625" style="21" customWidth="1"/>
    <col min="11269" max="11269" width="16.140625" style="21" customWidth="1"/>
    <col min="11270" max="11270" width="9.140625" style="21" customWidth="1"/>
    <col min="11271" max="11271" width="11.140625" style="21" customWidth="1"/>
    <col min="11272" max="11272" width="13.42578125" style="21" customWidth="1"/>
    <col min="11273" max="11274" width="13.7109375" style="21" customWidth="1"/>
    <col min="11275" max="11520" width="9.140625" style="21"/>
    <col min="11521" max="11521" width="9.140625" style="21" customWidth="1"/>
    <col min="11522" max="11522" width="21" style="21" customWidth="1"/>
    <col min="11523" max="11523" width="9.140625" style="21" customWidth="1"/>
    <col min="11524" max="11524" width="11.28515625" style="21" customWidth="1"/>
    <col min="11525" max="11525" width="16.140625" style="21" customWidth="1"/>
    <col min="11526" max="11526" width="9.140625" style="21" customWidth="1"/>
    <col min="11527" max="11527" width="11.140625" style="21" customWidth="1"/>
    <col min="11528" max="11528" width="13.42578125" style="21" customWidth="1"/>
    <col min="11529" max="11530" width="13.7109375" style="21" customWidth="1"/>
    <col min="11531" max="11776" width="9.140625" style="21"/>
    <col min="11777" max="11777" width="9.140625" style="21" customWidth="1"/>
    <col min="11778" max="11778" width="21" style="21" customWidth="1"/>
    <col min="11779" max="11779" width="9.140625" style="21" customWidth="1"/>
    <col min="11780" max="11780" width="11.28515625" style="21" customWidth="1"/>
    <col min="11781" max="11781" width="16.140625" style="21" customWidth="1"/>
    <col min="11782" max="11782" width="9.140625" style="21" customWidth="1"/>
    <col min="11783" max="11783" width="11.140625" style="21" customWidth="1"/>
    <col min="11784" max="11784" width="13.42578125" style="21" customWidth="1"/>
    <col min="11785" max="11786" width="13.7109375" style="21" customWidth="1"/>
    <col min="11787" max="12032" width="9.140625" style="21"/>
    <col min="12033" max="12033" width="9.140625" style="21" customWidth="1"/>
    <col min="12034" max="12034" width="21" style="21" customWidth="1"/>
    <col min="12035" max="12035" width="9.140625" style="21" customWidth="1"/>
    <col min="12036" max="12036" width="11.28515625" style="21" customWidth="1"/>
    <col min="12037" max="12037" width="16.140625" style="21" customWidth="1"/>
    <col min="12038" max="12038" width="9.140625" style="21" customWidth="1"/>
    <col min="12039" max="12039" width="11.140625" style="21" customWidth="1"/>
    <col min="12040" max="12040" width="13.42578125" style="21" customWidth="1"/>
    <col min="12041" max="12042" width="13.7109375" style="21" customWidth="1"/>
    <col min="12043" max="12288" width="9.140625" style="21"/>
    <col min="12289" max="12289" width="9.140625" style="21" customWidth="1"/>
    <col min="12290" max="12290" width="21" style="21" customWidth="1"/>
    <col min="12291" max="12291" width="9.140625" style="21" customWidth="1"/>
    <col min="12292" max="12292" width="11.28515625" style="21" customWidth="1"/>
    <col min="12293" max="12293" width="16.140625" style="21" customWidth="1"/>
    <col min="12294" max="12294" width="9.140625" style="21" customWidth="1"/>
    <col min="12295" max="12295" width="11.140625" style="21" customWidth="1"/>
    <col min="12296" max="12296" width="13.42578125" style="21" customWidth="1"/>
    <col min="12297" max="12298" width="13.7109375" style="21" customWidth="1"/>
    <col min="12299" max="12544" width="9.140625" style="21"/>
    <col min="12545" max="12545" width="9.140625" style="21" customWidth="1"/>
    <col min="12546" max="12546" width="21" style="21" customWidth="1"/>
    <col min="12547" max="12547" width="9.140625" style="21" customWidth="1"/>
    <col min="12548" max="12548" width="11.28515625" style="21" customWidth="1"/>
    <col min="12549" max="12549" width="16.140625" style="21" customWidth="1"/>
    <col min="12550" max="12550" width="9.140625" style="21" customWidth="1"/>
    <col min="12551" max="12551" width="11.140625" style="21" customWidth="1"/>
    <col min="12552" max="12552" width="13.42578125" style="21" customWidth="1"/>
    <col min="12553" max="12554" width="13.7109375" style="21" customWidth="1"/>
    <col min="12555" max="12800" width="9.140625" style="21"/>
    <col min="12801" max="12801" width="9.140625" style="21" customWidth="1"/>
    <col min="12802" max="12802" width="21" style="21" customWidth="1"/>
    <col min="12803" max="12803" width="9.140625" style="21" customWidth="1"/>
    <col min="12804" max="12804" width="11.28515625" style="21" customWidth="1"/>
    <col min="12805" max="12805" width="16.140625" style="21" customWidth="1"/>
    <col min="12806" max="12806" width="9.140625" style="21" customWidth="1"/>
    <col min="12807" max="12807" width="11.140625" style="21" customWidth="1"/>
    <col min="12808" max="12808" width="13.42578125" style="21" customWidth="1"/>
    <col min="12809" max="12810" width="13.7109375" style="21" customWidth="1"/>
    <col min="12811" max="13056" width="9.140625" style="21"/>
    <col min="13057" max="13057" width="9.140625" style="21" customWidth="1"/>
    <col min="13058" max="13058" width="21" style="21" customWidth="1"/>
    <col min="13059" max="13059" width="9.140625" style="21" customWidth="1"/>
    <col min="13060" max="13060" width="11.28515625" style="21" customWidth="1"/>
    <col min="13061" max="13061" width="16.140625" style="21" customWidth="1"/>
    <col min="13062" max="13062" width="9.140625" style="21" customWidth="1"/>
    <col min="13063" max="13063" width="11.140625" style="21" customWidth="1"/>
    <col min="13064" max="13064" width="13.42578125" style="21" customWidth="1"/>
    <col min="13065" max="13066" width="13.7109375" style="21" customWidth="1"/>
    <col min="13067" max="13312" width="9.140625" style="21"/>
    <col min="13313" max="13313" width="9.140625" style="21" customWidth="1"/>
    <col min="13314" max="13314" width="21" style="21" customWidth="1"/>
    <col min="13315" max="13315" width="9.140625" style="21" customWidth="1"/>
    <col min="13316" max="13316" width="11.28515625" style="21" customWidth="1"/>
    <col min="13317" max="13317" width="16.140625" style="21" customWidth="1"/>
    <col min="13318" max="13318" width="9.140625" style="21" customWidth="1"/>
    <col min="13319" max="13319" width="11.140625" style="21" customWidth="1"/>
    <col min="13320" max="13320" width="13.42578125" style="21" customWidth="1"/>
    <col min="13321" max="13322" width="13.7109375" style="21" customWidth="1"/>
    <col min="13323" max="13568" width="9.140625" style="21"/>
    <col min="13569" max="13569" width="9.140625" style="21" customWidth="1"/>
    <col min="13570" max="13570" width="21" style="21" customWidth="1"/>
    <col min="13571" max="13571" width="9.140625" style="21" customWidth="1"/>
    <col min="13572" max="13572" width="11.28515625" style="21" customWidth="1"/>
    <col min="13573" max="13573" width="16.140625" style="21" customWidth="1"/>
    <col min="13574" max="13574" width="9.140625" style="21" customWidth="1"/>
    <col min="13575" max="13575" width="11.140625" style="21" customWidth="1"/>
    <col min="13576" max="13576" width="13.42578125" style="21" customWidth="1"/>
    <col min="13577" max="13578" width="13.7109375" style="21" customWidth="1"/>
    <col min="13579" max="13824" width="9.140625" style="21"/>
    <col min="13825" max="13825" width="9.140625" style="21" customWidth="1"/>
    <col min="13826" max="13826" width="21" style="21" customWidth="1"/>
    <col min="13827" max="13827" width="9.140625" style="21" customWidth="1"/>
    <col min="13828" max="13828" width="11.28515625" style="21" customWidth="1"/>
    <col min="13829" max="13829" width="16.140625" style="21" customWidth="1"/>
    <col min="13830" max="13830" width="9.140625" style="21" customWidth="1"/>
    <col min="13831" max="13831" width="11.140625" style="21" customWidth="1"/>
    <col min="13832" max="13832" width="13.42578125" style="21" customWidth="1"/>
    <col min="13833" max="13834" width="13.7109375" style="21" customWidth="1"/>
    <col min="13835" max="14080" width="9.140625" style="21"/>
    <col min="14081" max="14081" width="9.140625" style="21" customWidth="1"/>
    <col min="14082" max="14082" width="21" style="21" customWidth="1"/>
    <col min="14083" max="14083" width="9.140625" style="21" customWidth="1"/>
    <col min="14084" max="14084" width="11.28515625" style="21" customWidth="1"/>
    <col min="14085" max="14085" width="16.140625" style="21" customWidth="1"/>
    <col min="14086" max="14086" width="9.140625" style="21" customWidth="1"/>
    <col min="14087" max="14087" width="11.140625" style="21" customWidth="1"/>
    <col min="14088" max="14088" width="13.42578125" style="21" customWidth="1"/>
    <col min="14089" max="14090" width="13.7109375" style="21" customWidth="1"/>
    <col min="14091" max="14336" width="9.140625" style="21"/>
    <col min="14337" max="14337" width="9.140625" style="21" customWidth="1"/>
    <col min="14338" max="14338" width="21" style="21" customWidth="1"/>
    <col min="14339" max="14339" width="9.140625" style="21" customWidth="1"/>
    <col min="14340" max="14340" width="11.28515625" style="21" customWidth="1"/>
    <col min="14341" max="14341" width="16.140625" style="21" customWidth="1"/>
    <col min="14342" max="14342" width="9.140625" style="21" customWidth="1"/>
    <col min="14343" max="14343" width="11.140625" style="21" customWidth="1"/>
    <col min="14344" max="14344" width="13.42578125" style="21" customWidth="1"/>
    <col min="14345" max="14346" width="13.7109375" style="21" customWidth="1"/>
    <col min="14347" max="14592" width="9.140625" style="21"/>
    <col min="14593" max="14593" width="9.140625" style="21" customWidth="1"/>
    <col min="14594" max="14594" width="21" style="21" customWidth="1"/>
    <col min="14595" max="14595" width="9.140625" style="21" customWidth="1"/>
    <col min="14596" max="14596" width="11.28515625" style="21" customWidth="1"/>
    <col min="14597" max="14597" width="16.140625" style="21" customWidth="1"/>
    <col min="14598" max="14598" width="9.140625" style="21" customWidth="1"/>
    <col min="14599" max="14599" width="11.140625" style="21" customWidth="1"/>
    <col min="14600" max="14600" width="13.42578125" style="21" customWidth="1"/>
    <col min="14601" max="14602" width="13.7109375" style="21" customWidth="1"/>
    <col min="14603" max="14848" width="9.140625" style="21"/>
    <col min="14849" max="14849" width="9.140625" style="21" customWidth="1"/>
    <col min="14850" max="14850" width="21" style="21" customWidth="1"/>
    <col min="14851" max="14851" width="9.140625" style="21" customWidth="1"/>
    <col min="14852" max="14852" width="11.28515625" style="21" customWidth="1"/>
    <col min="14853" max="14853" width="16.140625" style="21" customWidth="1"/>
    <col min="14854" max="14854" width="9.140625" style="21" customWidth="1"/>
    <col min="14855" max="14855" width="11.140625" style="21" customWidth="1"/>
    <col min="14856" max="14856" width="13.42578125" style="21" customWidth="1"/>
    <col min="14857" max="14858" width="13.7109375" style="21" customWidth="1"/>
    <col min="14859" max="15104" width="9.140625" style="21"/>
    <col min="15105" max="15105" width="9.140625" style="21" customWidth="1"/>
    <col min="15106" max="15106" width="21" style="21" customWidth="1"/>
    <col min="15107" max="15107" width="9.140625" style="21" customWidth="1"/>
    <col min="15108" max="15108" width="11.28515625" style="21" customWidth="1"/>
    <col min="15109" max="15109" width="16.140625" style="21" customWidth="1"/>
    <col min="15110" max="15110" width="9.140625" style="21" customWidth="1"/>
    <col min="15111" max="15111" width="11.140625" style="21" customWidth="1"/>
    <col min="15112" max="15112" width="13.42578125" style="21" customWidth="1"/>
    <col min="15113" max="15114" width="13.7109375" style="21" customWidth="1"/>
    <col min="15115" max="15360" width="9.140625" style="21"/>
    <col min="15361" max="15361" width="9.140625" style="21" customWidth="1"/>
    <col min="15362" max="15362" width="21" style="21" customWidth="1"/>
    <col min="15363" max="15363" width="9.140625" style="21" customWidth="1"/>
    <col min="15364" max="15364" width="11.28515625" style="21" customWidth="1"/>
    <col min="15365" max="15365" width="16.140625" style="21" customWidth="1"/>
    <col min="15366" max="15366" width="9.140625" style="21" customWidth="1"/>
    <col min="15367" max="15367" width="11.140625" style="21" customWidth="1"/>
    <col min="15368" max="15368" width="13.42578125" style="21" customWidth="1"/>
    <col min="15369" max="15370" width="13.7109375" style="21" customWidth="1"/>
    <col min="15371" max="15616" width="9.140625" style="21"/>
    <col min="15617" max="15617" width="9.140625" style="21" customWidth="1"/>
    <col min="15618" max="15618" width="21" style="21" customWidth="1"/>
    <col min="15619" max="15619" width="9.140625" style="21" customWidth="1"/>
    <col min="15620" max="15620" width="11.28515625" style="21" customWidth="1"/>
    <col min="15621" max="15621" width="16.140625" style="21" customWidth="1"/>
    <col min="15622" max="15622" width="9.140625" style="21" customWidth="1"/>
    <col min="15623" max="15623" width="11.140625" style="21" customWidth="1"/>
    <col min="15624" max="15624" width="13.42578125" style="21" customWidth="1"/>
    <col min="15625" max="15626" width="13.7109375" style="21" customWidth="1"/>
    <col min="15627" max="15872" width="9.140625" style="21"/>
    <col min="15873" max="15873" width="9.140625" style="21" customWidth="1"/>
    <col min="15874" max="15874" width="21" style="21" customWidth="1"/>
    <col min="15875" max="15875" width="9.140625" style="21" customWidth="1"/>
    <col min="15876" max="15876" width="11.28515625" style="21" customWidth="1"/>
    <col min="15877" max="15877" width="16.140625" style="21" customWidth="1"/>
    <col min="15878" max="15878" width="9.140625" style="21" customWidth="1"/>
    <col min="15879" max="15879" width="11.140625" style="21" customWidth="1"/>
    <col min="15880" max="15880" width="13.42578125" style="21" customWidth="1"/>
    <col min="15881" max="15882" width="13.7109375" style="21" customWidth="1"/>
    <col min="15883" max="16128" width="9.140625" style="21"/>
    <col min="16129" max="16129" width="9.140625" style="21" customWidth="1"/>
    <col min="16130" max="16130" width="21" style="21" customWidth="1"/>
    <col min="16131" max="16131" width="9.140625" style="21" customWidth="1"/>
    <col min="16132" max="16132" width="11.28515625" style="21" customWidth="1"/>
    <col min="16133" max="16133" width="16.140625" style="21" customWidth="1"/>
    <col min="16134" max="16134" width="9.140625" style="21" customWidth="1"/>
    <col min="16135" max="16135" width="11.140625" style="21" customWidth="1"/>
    <col min="16136" max="16136" width="13.42578125" style="21" customWidth="1"/>
    <col min="16137" max="16138" width="13.7109375" style="21" customWidth="1"/>
    <col min="16139" max="16384" width="9.140625" style="21"/>
  </cols>
  <sheetData>
    <row r="2" spans="1:9" x14ac:dyDescent="0.25">
      <c r="A2" s="20" t="s">
        <v>1</v>
      </c>
    </row>
    <row r="3" spans="1:9" x14ac:dyDescent="0.25">
      <c r="A3" s="20" t="s">
        <v>2</v>
      </c>
    </row>
    <row r="4" spans="1:9" x14ac:dyDescent="0.25">
      <c r="A4" s="20" t="s">
        <v>3</v>
      </c>
    </row>
    <row r="5" spans="1:9" ht="15.75" thickBot="1" x14ac:dyDescent="0.3"/>
    <row r="6" spans="1:9" s="22" customFormat="1" ht="22.5" customHeight="1" x14ac:dyDescent="0.25">
      <c r="B6" s="23" t="s">
        <v>4</v>
      </c>
      <c r="C6" s="24" t="s">
        <v>5</v>
      </c>
      <c r="D6" s="24" t="s">
        <v>6</v>
      </c>
      <c r="E6" s="24" t="s">
        <v>7</v>
      </c>
      <c r="F6" s="24" t="s">
        <v>8</v>
      </c>
      <c r="G6" s="24" t="s">
        <v>9</v>
      </c>
      <c r="H6" s="24" t="s">
        <v>10</v>
      </c>
      <c r="I6" s="25" t="s">
        <v>11</v>
      </c>
    </row>
    <row r="7" spans="1:9" x14ac:dyDescent="0.25">
      <c r="B7" s="26" t="s">
        <v>12</v>
      </c>
      <c r="C7" s="27">
        <v>32</v>
      </c>
      <c r="D7" s="28">
        <v>1</v>
      </c>
      <c r="E7" s="29">
        <v>427</v>
      </c>
      <c r="F7" s="86">
        <f>IF(C7&gt;=40,30%*E7,E7*10%)</f>
        <v>42.7</v>
      </c>
      <c r="G7" s="86">
        <f>IF(C7&gt;=50,17,0)</f>
        <v>0</v>
      </c>
      <c r="H7" s="86">
        <f>IF(D7&lt;5,17*D7,75)</f>
        <v>17</v>
      </c>
      <c r="I7" s="88">
        <f>SUM(E7:H7)</f>
        <v>486.7</v>
      </c>
    </row>
    <row r="8" spans="1:9" x14ac:dyDescent="0.25">
      <c r="B8" s="30" t="s">
        <v>13</v>
      </c>
      <c r="C8" s="27">
        <v>46</v>
      </c>
      <c r="D8" s="28">
        <v>3</v>
      </c>
      <c r="E8" s="29">
        <v>428</v>
      </c>
      <c r="F8" s="86">
        <f t="shared" ref="F8:F22" si="0">IF(C8&gt;=40,30%*E8,E8*10%)</f>
        <v>128.4</v>
      </c>
      <c r="G8" s="86">
        <f t="shared" ref="G8:G22" si="1">IF(C8&gt;=50,17,0)</f>
        <v>0</v>
      </c>
      <c r="H8" s="86">
        <f t="shared" ref="H8:H22" si="2">IF(D8&lt;5,17*D8,75)</f>
        <v>51</v>
      </c>
      <c r="I8" s="88">
        <f t="shared" ref="I8:I22" si="3">SUM(E8:H8)</f>
        <v>607.4</v>
      </c>
    </row>
    <row r="9" spans="1:9" x14ac:dyDescent="0.25">
      <c r="B9" s="26" t="s">
        <v>14</v>
      </c>
      <c r="C9" s="27">
        <v>21</v>
      </c>
      <c r="D9" s="28">
        <v>0</v>
      </c>
      <c r="E9" s="29">
        <v>429</v>
      </c>
      <c r="F9" s="86">
        <f t="shared" si="0"/>
        <v>42.900000000000006</v>
      </c>
      <c r="G9" s="86">
        <f t="shared" si="1"/>
        <v>0</v>
      </c>
      <c r="H9" s="86">
        <f t="shared" si="2"/>
        <v>0</v>
      </c>
      <c r="I9" s="88">
        <f t="shared" si="3"/>
        <v>471.9</v>
      </c>
    </row>
    <row r="10" spans="1:9" x14ac:dyDescent="0.25">
      <c r="B10" s="30" t="s">
        <v>15</v>
      </c>
      <c r="C10" s="28">
        <v>35</v>
      </c>
      <c r="D10" s="28">
        <v>3</v>
      </c>
      <c r="E10" s="29">
        <v>430</v>
      </c>
      <c r="F10" s="86">
        <f t="shared" si="0"/>
        <v>43</v>
      </c>
      <c r="G10" s="86">
        <f t="shared" si="1"/>
        <v>0</v>
      </c>
      <c r="H10" s="86">
        <f t="shared" si="2"/>
        <v>51</v>
      </c>
      <c r="I10" s="88">
        <f t="shared" si="3"/>
        <v>524</v>
      </c>
    </row>
    <row r="11" spans="1:9" x14ac:dyDescent="0.25">
      <c r="B11" s="30" t="s">
        <v>16</v>
      </c>
      <c r="C11" s="27">
        <v>60</v>
      </c>
      <c r="D11" s="28">
        <v>5</v>
      </c>
      <c r="E11" s="29">
        <v>431</v>
      </c>
      <c r="F11" s="86">
        <f t="shared" si="0"/>
        <v>129.29999999999998</v>
      </c>
      <c r="G11" s="86">
        <f t="shared" si="1"/>
        <v>17</v>
      </c>
      <c r="H11" s="86">
        <f t="shared" si="2"/>
        <v>75</v>
      </c>
      <c r="I11" s="88">
        <f t="shared" si="3"/>
        <v>652.29999999999995</v>
      </c>
    </row>
    <row r="12" spans="1:9" x14ac:dyDescent="0.25">
      <c r="B12" s="26" t="s">
        <v>17</v>
      </c>
      <c r="C12" s="27">
        <v>25</v>
      </c>
      <c r="D12" s="28">
        <v>1</v>
      </c>
      <c r="E12" s="29">
        <v>432</v>
      </c>
      <c r="F12" s="86">
        <f t="shared" si="0"/>
        <v>43.2</v>
      </c>
      <c r="G12" s="86">
        <f t="shared" si="1"/>
        <v>0</v>
      </c>
      <c r="H12" s="86">
        <f t="shared" si="2"/>
        <v>17</v>
      </c>
      <c r="I12" s="88">
        <f t="shared" si="3"/>
        <v>492.2</v>
      </c>
    </row>
    <row r="13" spans="1:9" x14ac:dyDescent="0.25">
      <c r="B13" s="31" t="s">
        <v>18</v>
      </c>
      <c r="C13" s="32">
        <v>53</v>
      </c>
      <c r="D13" s="28">
        <v>4</v>
      </c>
      <c r="E13" s="29">
        <v>433</v>
      </c>
      <c r="F13" s="86">
        <f t="shared" si="0"/>
        <v>129.9</v>
      </c>
      <c r="G13" s="86">
        <f t="shared" si="1"/>
        <v>17</v>
      </c>
      <c r="H13" s="86">
        <f t="shared" si="2"/>
        <v>68</v>
      </c>
      <c r="I13" s="88">
        <f t="shared" si="3"/>
        <v>647.9</v>
      </c>
    </row>
    <row r="14" spans="1:9" x14ac:dyDescent="0.25">
      <c r="B14" s="33" t="s">
        <v>19</v>
      </c>
      <c r="C14" s="32">
        <v>44</v>
      </c>
      <c r="D14" s="28">
        <v>2</v>
      </c>
      <c r="E14" s="29">
        <v>434</v>
      </c>
      <c r="F14" s="86">
        <f t="shared" si="0"/>
        <v>130.19999999999999</v>
      </c>
      <c r="G14" s="86">
        <f t="shared" si="1"/>
        <v>0</v>
      </c>
      <c r="H14" s="86">
        <f t="shared" si="2"/>
        <v>34</v>
      </c>
      <c r="I14" s="88">
        <f t="shared" si="3"/>
        <v>598.20000000000005</v>
      </c>
    </row>
    <row r="15" spans="1:9" x14ac:dyDescent="0.25">
      <c r="B15" s="30" t="s">
        <v>20</v>
      </c>
      <c r="C15" s="27">
        <v>47</v>
      </c>
      <c r="D15" s="28">
        <v>2</v>
      </c>
      <c r="E15" s="29">
        <v>435</v>
      </c>
      <c r="F15" s="86">
        <f t="shared" si="0"/>
        <v>130.5</v>
      </c>
      <c r="G15" s="86">
        <f t="shared" si="1"/>
        <v>0</v>
      </c>
      <c r="H15" s="86">
        <f t="shared" si="2"/>
        <v>34</v>
      </c>
      <c r="I15" s="88">
        <f t="shared" si="3"/>
        <v>599.5</v>
      </c>
    </row>
    <row r="16" spans="1:9" x14ac:dyDescent="0.25">
      <c r="B16" s="34" t="s">
        <v>21</v>
      </c>
      <c r="C16" s="28">
        <v>51</v>
      </c>
      <c r="D16" s="28">
        <v>1</v>
      </c>
      <c r="E16" s="29">
        <v>436</v>
      </c>
      <c r="F16" s="86">
        <f t="shared" si="0"/>
        <v>130.79999999999998</v>
      </c>
      <c r="G16" s="86">
        <f t="shared" si="1"/>
        <v>17</v>
      </c>
      <c r="H16" s="86">
        <f t="shared" si="2"/>
        <v>17</v>
      </c>
      <c r="I16" s="88">
        <f t="shared" si="3"/>
        <v>600.79999999999995</v>
      </c>
    </row>
    <row r="17" spans="2:9" x14ac:dyDescent="0.25">
      <c r="B17" s="26" t="s">
        <v>22</v>
      </c>
      <c r="C17" s="27">
        <v>50</v>
      </c>
      <c r="D17" s="28">
        <v>0</v>
      </c>
      <c r="E17" s="29">
        <v>437</v>
      </c>
      <c r="F17" s="86">
        <f t="shared" si="0"/>
        <v>131.1</v>
      </c>
      <c r="G17" s="86">
        <f t="shared" si="1"/>
        <v>17</v>
      </c>
      <c r="H17" s="86">
        <f t="shared" si="2"/>
        <v>0</v>
      </c>
      <c r="I17" s="88">
        <f t="shared" si="3"/>
        <v>585.1</v>
      </c>
    </row>
    <row r="18" spans="2:9" x14ac:dyDescent="0.25">
      <c r="B18" s="30" t="s">
        <v>23</v>
      </c>
      <c r="C18" s="27">
        <v>56</v>
      </c>
      <c r="D18" s="28">
        <v>3</v>
      </c>
      <c r="E18" s="29">
        <v>438</v>
      </c>
      <c r="F18" s="86">
        <f t="shared" si="0"/>
        <v>131.4</v>
      </c>
      <c r="G18" s="86">
        <f t="shared" si="1"/>
        <v>17</v>
      </c>
      <c r="H18" s="86">
        <f t="shared" si="2"/>
        <v>51</v>
      </c>
      <c r="I18" s="88">
        <f t="shared" si="3"/>
        <v>637.4</v>
      </c>
    </row>
    <row r="19" spans="2:9" x14ac:dyDescent="0.25">
      <c r="B19" s="26" t="s">
        <v>24</v>
      </c>
      <c r="C19" s="27">
        <v>22</v>
      </c>
      <c r="D19" s="28">
        <v>0</v>
      </c>
      <c r="E19" s="29">
        <v>439</v>
      </c>
      <c r="F19" s="86">
        <f t="shared" si="0"/>
        <v>43.900000000000006</v>
      </c>
      <c r="G19" s="86">
        <f t="shared" si="1"/>
        <v>0</v>
      </c>
      <c r="H19" s="86">
        <f t="shared" si="2"/>
        <v>0</v>
      </c>
      <c r="I19" s="88">
        <f t="shared" si="3"/>
        <v>482.9</v>
      </c>
    </row>
    <row r="20" spans="2:9" x14ac:dyDescent="0.25">
      <c r="B20" s="33" t="s">
        <v>25</v>
      </c>
      <c r="C20" s="32">
        <v>29</v>
      </c>
      <c r="D20" s="28">
        <v>2</v>
      </c>
      <c r="E20" s="29">
        <v>440</v>
      </c>
      <c r="F20" s="86">
        <f t="shared" si="0"/>
        <v>44</v>
      </c>
      <c r="G20" s="86">
        <f t="shared" si="1"/>
        <v>0</v>
      </c>
      <c r="H20" s="86">
        <f t="shared" si="2"/>
        <v>34</v>
      </c>
      <c r="I20" s="88">
        <f t="shared" si="3"/>
        <v>518</v>
      </c>
    </row>
    <row r="21" spans="2:9" x14ac:dyDescent="0.25">
      <c r="B21" s="26" t="s">
        <v>26</v>
      </c>
      <c r="C21" s="27">
        <v>43</v>
      </c>
      <c r="D21" s="28">
        <v>3</v>
      </c>
      <c r="E21" s="29">
        <v>441</v>
      </c>
      <c r="F21" s="86">
        <f t="shared" si="0"/>
        <v>132.29999999999998</v>
      </c>
      <c r="G21" s="86">
        <f t="shared" si="1"/>
        <v>0</v>
      </c>
      <c r="H21" s="86">
        <f t="shared" si="2"/>
        <v>51</v>
      </c>
      <c r="I21" s="88">
        <f t="shared" si="3"/>
        <v>624.29999999999995</v>
      </c>
    </row>
    <row r="22" spans="2:9" ht="15.75" thickBot="1" x14ac:dyDescent="0.3">
      <c r="B22" s="35" t="s">
        <v>27</v>
      </c>
      <c r="C22" s="36">
        <v>47</v>
      </c>
      <c r="D22" s="37">
        <v>6</v>
      </c>
      <c r="E22" s="38">
        <v>442</v>
      </c>
      <c r="F22" s="87">
        <f t="shared" si="0"/>
        <v>132.6</v>
      </c>
      <c r="G22" s="87">
        <f t="shared" si="1"/>
        <v>0</v>
      </c>
      <c r="H22" s="87">
        <f t="shared" si="2"/>
        <v>75</v>
      </c>
      <c r="I22" s="89">
        <f t="shared" si="3"/>
        <v>649.6</v>
      </c>
    </row>
    <row r="23" spans="2:9" ht="15.75" thickBot="1" x14ac:dyDescent="0.3"/>
    <row r="24" spans="2:9" x14ac:dyDescent="0.25">
      <c r="B24" s="39" t="s">
        <v>28</v>
      </c>
      <c r="C24" s="90">
        <f>AVERAGE(I7:I22)</f>
        <v>573.63750000000005</v>
      </c>
    </row>
    <row r="25" spans="2:9" x14ac:dyDescent="0.25">
      <c r="B25" s="40" t="s">
        <v>29</v>
      </c>
      <c r="C25" s="41">
        <f>MIN(C7:C22)</f>
        <v>21</v>
      </c>
    </row>
    <row r="26" spans="2:9" ht="15.75" thickBot="1" x14ac:dyDescent="0.3">
      <c r="B26" s="42" t="s">
        <v>30</v>
      </c>
      <c r="C26" s="98">
        <f>MAX(F7:F22)</f>
        <v>132.6</v>
      </c>
    </row>
    <row r="27" spans="2:9" x14ac:dyDescent="0.25">
      <c r="B27" s="2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K9" sqref="K9"/>
    </sheetView>
  </sheetViews>
  <sheetFormatPr defaultRowHeight="15" x14ac:dyDescent="0.25"/>
  <cols>
    <col min="1" max="2" width="9.140625" style="44"/>
    <col min="3" max="8" width="5.7109375" style="44" customWidth="1"/>
    <col min="9" max="258" width="9.140625" style="44"/>
    <col min="259" max="264" width="5.7109375" style="44" customWidth="1"/>
    <col min="265" max="514" width="9.140625" style="44"/>
    <col min="515" max="520" width="5.7109375" style="44" customWidth="1"/>
    <col min="521" max="770" width="9.140625" style="44"/>
    <col min="771" max="776" width="5.7109375" style="44" customWidth="1"/>
    <col min="777" max="1026" width="9.140625" style="44"/>
    <col min="1027" max="1032" width="5.7109375" style="44" customWidth="1"/>
    <col min="1033" max="1282" width="9.140625" style="44"/>
    <col min="1283" max="1288" width="5.7109375" style="44" customWidth="1"/>
    <col min="1289" max="1538" width="9.140625" style="44"/>
    <col min="1539" max="1544" width="5.7109375" style="44" customWidth="1"/>
    <col min="1545" max="1794" width="9.140625" style="44"/>
    <col min="1795" max="1800" width="5.7109375" style="44" customWidth="1"/>
    <col min="1801" max="2050" width="9.140625" style="44"/>
    <col min="2051" max="2056" width="5.7109375" style="44" customWidth="1"/>
    <col min="2057" max="2306" width="9.140625" style="44"/>
    <col min="2307" max="2312" width="5.7109375" style="44" customWidth="1"/>
    <col min="2313" max="2562" width="9.140625" style="44"/>
    <col min="2563" max="2568" width="5.7109375" style="44" customWidth="1"/>
    <col min="2569" max="2818" width="9.140625" style="44"/>
    <col min="2819" max="2824" width="5.7109375" style="44" customWidth="1"/>
    <col min="2825" max="3074" width="9.140625" style="44"/>
    <col min="3075" max="3080" width="5.7109375" style="44" customWidth="1"/>
    <col min="3081" max="3330" width="9.140625" style="44"/>
    <col min="3331" max="3336" width="5.7109375" style="44" customWidth="1"/>
    <col min="3337" max="3586" width="9.140625" style="44"/>
    <col min="3587" max="3592" width="5.7109375" style="44" customWidth="1"/>
    <col min="3593" max="3842" width="9.140625" style="44"/>
    <col min="3843" max="3848" width="5.7109375" style="44" customWidth="1"/>
    <col min="3849" max="4098" width="9.140625" style="44"/>
    <col min="4099" max="4104" width="5.7109375" style="44" customWidth="1"/>
    <col min="4105" max="4354" width="9.140625" style="44"/>
    <col min="4355" max="4360" width="5.7109375" style="44" customWidth="1"/>
    <col min="4361" max="4610" width="9.140625" style="44"/>
    <col min="4611" max="4616" width="5.7109375" style="44" customWidth="1"/>
    <col min="4617" max="4866" width="9.140625" style="44"/>
    <col min="4867" max="4872" width="5.7109375" style="44" customWidth="1"/>
    <col min="4873" max="5122" width="9.140625" style="44"/>
    <col min="5123" max="5128" width="5.7109375" style="44" customWidth="1"/>
    <col min="5129" max="5378" width="9.140625" style="44"/>
    <col min="5379" max="5384" width="5.7109375" style="44" customWidth="1"/>
    <col min="5385" max="5634" width="9.140625" style="44"/>
    <col min="5635" max="5640" width="5.7109375" style="44" customWidth="1"/>
    <col min="5641" max="5890" width="9.140625" style="44"/>
    <col min="5891" max="5896" width="5.7109375" style="44" customWidth="1"/>
    <col min="5897" max="6146" width="9.140625" style="44"/>
    <col min="6147" max="6152" width="5.7109375" style="44" customWidth="1"/>
    <col min="6153" max="6402" width="9.140625" style="44"/>
    <col min="6403" max="6408" width="5.7109375" style="44" customWidth="1"/>
    <col min="6409" max="6658" width="9.140625" style="44"/>
    <col min="6659" max="6664" width="5.7109375" style="44" customWidth="1"/>
    <col min="6665" max="6914" width="9.140625" style="44"/>
    <col min="6915" max="6920" width="5.7109375" style="44" customWidth="1"/>
    <col min="6921" max="7170" width="9.140625" style="44"/>
    <col min="7171" max="7176" width="5.7109375" style="44" customWidth="1"/>
    <col min="7177" max="7426" width="9.140625" style="44"/>
    <col min="7427" max="7432" width="5.7109375" style="44" customWidth="1"/>
    <col min="7433" max="7682" width="9.140625" style="44"/>
    <col min="7683" max="7688" width="5.7109375" style="44" customWidth="1"/>
    <col min="7689" max="7938" width="9.140625" style="44"/>
    <col min="7939" max="7944" width="5.7109375" style="44" customWidth="1"/>
    <col min="7945" max="8194" width="9.140625" style="44"/>
    <col min="8195" max="8200" width="5.7109375" style="44" customWidth="1"/>
    <col min="8201" max="8450" width="9.140625" style="44"/>
    <col min="8451" max="8456" width="5.7109375" style="44" customWidth="1"/>
    <col min="8457" max="8706" width="9.140625" style="44"/>
    <col min="8707" max="8712" width="5.7109375" style="44" customWidth="1"/>
    <col min="8713" max="8962" width="9.140625" style="44"/>
    <col min="8963" max="8968" width="5.7109375" style="44" customWidth="1"/>
    <col min="8969" max="9218" width="9.140625" style="44"/>
    <col min="9219" max="9224" width="5.7109375" style="44" customWidth="1"/>
    <col min="9225" max="9474" width="9.140625" style="44"/>
    <col min="9475" max="9480" width="5.7109375" style="44" customWidth="1"/>
    <col min="9481" max="9730" width="9.140625" style="44"/>
    <col min="9731" max="9736" width="5.7109375" style="44" customWidth="1"/>
    <col min="9737" max="9986" width="9.140625" style="44"/>
    <col min="9987" max="9992" width="5.7109375" style="44" customWidth="1"/>
    <col min="9993" max="10242" width="9.140625" style="44"/>
    <col min="10243" max="10248" width="5.7109375" style="44" customWidth="1"/>
    <col min="10249" max="10498" width="9.140625" style="44"/>
    <col min="10499" max="10504" width="5.7109375" style="44" customWidth="1"/>
    <col min="10505" max="10754" width="9.140625" style="44"/>
    <col min="10755" max="10760" width="5.7109375" style="44" customWidth="1"/>
    <col min="10761" max="11010" width="9.140625" style="44"/>
    <col min="11011" max="11016" width="5.7109375" style="44" customWidth="1"/>
    <col min="11017" max="11266" width="9.140625" style="44"/>
    <col min="11267" max="11272" width="5.7109375" style="44" customWidth="1"/>
    <col min="11273" max="11522" width="9.140625" style="44"/>
    <col min="11523" max="11528" width="5.7109375" style="44" customWidth="1"/>
    <col min="11529" max="11778" width="9.140625" style="44"/>
    <col min="11779" max="11784" width="5.7109375" style="44" customWidth="1"/>
    <col min="11785" max="12034" width="9.140625" style="44"/>
    <col min="12035" max="12040" width="5.7109375" style="44" customWidth="1"/>
    <col min="12041" max="12290" width="9.140625" style="44"/>
    <col min="12291" max="12296" width="5.7109375" style="44" customWidth="1"/>
    <col min="12297" max="12546" width="9.140625" style="44"/>
    <col min="12547" max="12552" width="5.7109375" style="44" customWidth="1"/>
    <col min="12553" max="12802" width="9.140625" style="44"/>
    <col min="12803" max="12808" width="5.7109375" style="44" customWidth="1"/>
    <col min="12809" max="13058" width="9.140625" style="44"/>
    <col min="13059" max="13064" width="5.7109375" style="44" customWidth="1"/>
    <col min="13065" max="13314" width="9.140625" style="44"/>
    <col min="13315" max="13320" width="5.7109375" style="44" customWidth="1"/>
    <col min="13321" max="13570" width="9.140625" style="44"/>
    <col min="13571" max="13576" width="5.7109375" style="44" customWidth="1"/>
    <col min="13577" max="13826" width="9.140625" style="44"/>
    <col min="13827" max="13832" width="5.7109375" style="44" customWidth="1"/>
    <col min="13833" max="14082" width="9.140625" style="44"/>
    <col min="14083" max="14088" width="5.7109375" style="44" customWidth="1"/>
    <col min="14089" max="14338" width="9.140625" style="44"/>
    <col min="14339" max="14344" width="5.7109375" style="44" customWidth="1"/>
    <col min="14345" max="14594" width="9.140625" style="44"/>
    <col min="14595" max="14600" width="5.7109375" style="44" customWidth="1"/>
    <col min="14601" max="14850" width="9.140625" style="44"/>
    <col min="14851" max="14856" width="5.7109375" style="44" customWidth="1"/>
    <col min="14857" max="15106" width="9.140625" style="44"/>
    <col min="15107" max="15112" width="5.7109375" style="44" customWidth="1"/>
    <col min="15113" max="15362" width="9.140625" style="44"/>
    <col min="15363" max="15368" width="5.7109375" style="44" customWidth="1"/>
    <col min="15369" max="15618" width="9.140625" style="44"/>
    <col min="15619" max="15624" width="5.7109375" style="44" customWidth="1"/>
    <col min="15625" max="15874" width="9.140625" style="44"/>
    <col min="15875" max="15880" width="5.7109375" style="44" customWidth="1"/>
    <col min="15881" max="16130" width="9.140625" style="44"/>
    <col min="16131" max="16136" width="5.7109375" style="44" customWidth="1"/>
    <col min="16137" max="16384" width="9.140625" style="44"/>
  </cols>
  <sheetData>
    <row r="1" spans="1:8" x14ac:dyDescent="0.25">
      <c r="A1" s="43" t="s">
        <v>0</v>
      </c>
    </row>
    <row r="2" spans="1:8" ht="15.75" thickBot="1" x14ac:dyDescent="0.3">
      <c r="C2" s="65">
        <v>50</v>
      </c>
      <c r="D2" s="65">
        <v>20</v>
      </c>
      <c r="E2" s="65">
        <v>10</v>
      </c>
      <c r="F2" s="65">
        <v>5</v>
      </c>
      <c r="G2" s="65">
        <v>2</v>
      </c>
      <c r="H2" s="65">
        <v>1</v>
      </c>
    </row>
    <row r="3" spans="1:8" ht="15.75" thickTop="1" x14ac:dyDescent="0.25">
      <c r="B3" s="66">
        <v>99</v>
      </c>
      <c r="C3" s="67"/>
      <c r="D3" s="68"/>
      <c r="E3" s="68"/>
      <c r="F3" s="68"/>
      <c r="G3" s="68"/>
      <c r="H3" s="69"/>
    </row>
    <row r="4" spans="1:8" x14ac:dyDescent="0.25">
      <c r="B4" s="66">
        <v>4</v>
      </c>
      <c r="C4" s="70"/>
      <c r="D4" s="71"/>
      <c r="E4" s="71"/>
      <c r="F4" s="71"/>
      <c r="G4" s="71"/>
      <c r="H4" s="72"/>
    </row>
    <row r="5" spans="1:8" x14ac:dyDescent="0.25">
      <c r="B5" s="66">
        <v>7</v>
      </c>
      <c r="C5" s="70"/>
      <c r="D5" s="71"/>
      <c r="E5" s="71"/>
      <c r="F5" s="71"/>
      <c r="G5" s="71"/>
      <c r="H5" s="72"/>
    </row>
    <row r="6" spans="1:8" x14ac:dyDescent="0.25">
      <c r="B6" s="66">
        <v>10</v>
      </c>
      <c r="C6" s="70"/>
      <c r="D6" s="71"/>
      <c r="E6" s="71"/>
      <c r="F6" s="71"/>
      <c r="G6" s="71"/>
      <c r="H6" s="72"/>
    </row>
    <row r="7" spans="1:8" x14ac:dyDescent="0.25">
      <c r="B7" s="66">
        <v>13</v>
      </c>
      <c r="C7" s="70"/>
      <c r="D7" s="71"/>
      <c r="E7" s="71"/>
      <c r="F7" s="71"/>
      <c r="G7" s="71"/>
      <c r="H7" s="72"/>
    </row>
    <row r="8" spans="1:8" x14ac:dyDescent="0.25">
      <c r="B8" s="66">
        <v>16</v>
      </c>
      <c r="C8" s="70"/>
      <c r="D8" s="71"/>
      <c r="E8" s="71"/>
      <c r="F8" s="71"/>
      <c r="G8" s="71"/>
      <c r="H8" s="72"/>
    </row>
    <row r="9" spans="1:8" x14ac:dyDescent="0.25">
      <c r="B9" s="66">
        <v>19</v>
      </c>
      <c r="C9" s="70"/>
      <c r="D9" s="71"/>
      <c r="E9" s="71"/>
      <c r="F9" s="71"/>
      <c r="G9" s="71"/>
      <c r="H9" s="72"/>
    </row>
    <row r="10" spans="1:8" x14ac:dyDescent="0.25">
      <c r="B10" s="66">
        <v>22</v>
      </c>
      <c r="C10" s="70"/>
      <c r="D10" s="71"/>
      <c r="E10" s="71"/>
      <c r="F10" s="71"/>
      <c r="G10" s="71"/>
      <c r="H10" s="72"/>
    </row>
    <row r="11" spans="1:8" x14ac:dyDescent="0.25">
      <c r="B11" s="66">
        <v>25</v>
      </c>
      <c r="C11" s="70"/>
      <c r="D11" s="71"/>
      <c r="E11" s="71"/>
      <c r="F11" s="71"/>
      <c r="G11" s="71"/>
      <c r="H11" s="72"/>
    </row>
    <row r="12" spans="1:8" x14ac:dyDescent="0.25">
      <c r="B12" s="66">
        <v>28</v>
      </c>
      <c r="C12" s="70"/>
      <c r="D12" s="71"/>
      <c r="E12" s="71"/>
      <c r="F12" s="71"/>
      <c r="G12" s="71"/>
      <c r="H12" s="72"/>
    </row>
    <row r="13" spans="1:8" x14ac:dyDescent="0.25">
      <c r="B13" s="66">
        <v>31</v>
      </c>
      <c r="C13" s="70"/>
      <c r="D13" s="71"/>
      <c r="E13" s="71"/>
      <c r="F13" s="71"/>
      <c r="G13" s="71"/>
      <c r="H13" s="72"/>
    </row>
    <row r="14" spans="1:8" x14ac:dyDescent="0.25">
      <c r="B14" s="66">
        <v>34</v>
      </c>
      <c r="C14" s="70"/>
      <c r="D14" s="71"/>
      <c r="E14" s="71"/>
      <c r="F14" s="71"/>
      <c r="G14" s="71"/>
      <c r="H14" s="72"/>
    </row>
    <row r="15" spans="1:8" x14ac:dyDescent="0.25">
      <c r="B15" s="66">
        <v>37</v>
      </c>
      <c r="C15" s="70"/>
      <c r="D15" s="71"/>
      <c r="E15" s="71"/>
      <c r="F15" s="71"/>
      <c r="G15" s="71"/>
      <c r="H15" s="72"/>
    </row>
    <row r="16" spans="1:8" x14ac:dyDescent="0.25">
      <c r="B16" s="66">
        <v>40</v>
      </c>
      <c r="C16" s="70"/>
      <c r="D16" s="71"/>
      <c r="E16" s="71"/>
      <c r="F16" s="71"/>
      <c r="G16" s="71"/>
      <c r="H16" s="72"/>
    </row>
    <row r="17" spans="2:8" x14ac:dyDescent="0.25">
      <c r="B17" s="66">
        <v>43</v>
      </c>
      <c r="C17" s="70"/>
      <c r="D17" s="71"/>
      <c r="E17" s="71"/>
      <c r="F17" s="71"/>
      <c r="G17" s="71"/>
      <c r="H17" s="72"/>
    </row>
    <row r="18" spans="2:8" x14ac:dyDescent="0.25">
      <c r="B18" s="66">
        <v>46</v>
      </c>
      <c r="C18" s="70"/>
      <c r="D18" s="71"/>
      <c r="E18" s="71"/>
      <c r="F18" s="71"/>
      <c r="G18" s="71"/>
      <c r="H18" s="72"/>
    </row>
    <row r="19" spans="2:8" x14ac:dyDescent="0.25">
      <c r="B19" s="66">
        <v>49</v>
      </c>
      <c r="C19" s="70"/>
      <c r="D19" s="71"/>
      <c r="E19" s="71"/>
      <c r="F19" s="71"/>
      <c r="G19" s="71"/>
      <c r="H19" s="72"/>
    </row>
    <row r="20" spans="2:8" x14ac:dyDescent="0.25">
      <c r="B20" s="66">
        <v>52</v>
      </c>
      <c r="C20" s="70"/>
      <c r="D20" s="71"/>
      <c r="E20" s="71"/>
      <c r="F20" s="71"/>
      <c r="G20" s="71"/>
      <c r="H20" s="72"/>
    </row>
    <row r="21" spans="2:8" x14ac:dyDescent="0.25">
      <c r="B21" s="66">
        <v>55</v>
      </c>
      <c r="C21" s="70"/>
      <c r="D21" s="71"/>
      <c r="E21" s="71"/>
      <c r="F21" s="71"/>
      <c r="G21" s="71"/>
      <c r="H21" s="72"/>
    </row>
    <row r="22" spans="2:8" x14ac:dyDescent="0.25">
      <c r="B22" s="66">
        <v>58</v>
      </c>
      <c r="C22" s="70"/>
      <c r="D22" s="71"/>
      <c r="E22" s="71"/>
      <c r="F22" s="71"/>
      <c r="G22" s="71"/>
      <c r="H22" s="72"/>
    </row>
    <row r="23" spans="2:8" x14ac:dyDescent="0.25">
      <c r="B23" s="66">
        <v>61</v>
      </c>
      <c r="C23" s="70"/>
      <c r="D23" s="71"/>
      <c r="E23" s="71"/>
      <c r="F23" s="71"/>
      <c r="G23" s="71"/>
      <c r="H23" s="72"/>
    </row>
    <row r="24" spans="2:8" x14ac:dyDescent="0.25">
      <c r="B24" s="66">
        <v>64</v>
      </c>
      <c r="C24" s="70"/>
      <c r="D24" s="71"/>
      <c r="E24" s="71"/>
      <c r="F24" s="71"/>
      <c r="G24" s="71"/>
      <c r="H24" s="72"/>
    </row>
    <row r="25" spans="2:8" x14ac:dyDescent="0.25">
      <c r="B25" s="66">
        <v>67</v>
      </c>
      <c r="C25" s="70"/>
      <c r="D25" s="71"/>
      <c r="E25" s="71"/>
      <c r="F25" s="71"/>
      <c r="G25" s="71"/>
      <c r="H25" s="72"/>
    </row>
    <row r="26" spans="2:8" x14ac:dyDescent="0.25">
      <c r="B26" s="66">
        <v>70</v>
      </c>
      <c r="C26" s="70"/>
      <c r="D26" s="71"/>
      <c r="E26" s="71"/>
      <c r="F26" s="71"/>
      <c r="G26" s="71"/>
      <c r="H26" s="72"/>
    </row>
    <row r="27" spans="2:8" x14ac:dyDescent="0.25">
      <c r="B27" s="66">
        <v>73</v>
      </c>
      <c r="C27" s="70"/>
      <c r="D27" s="71"/>
      <c r="E27" s="71"/>
      <c r="F27" s="71"/>
      <c r="G27" s="71"/>
      <c r="H27" s="72"/>
    </row>
    <row r="28" spans="2:8" x14ac:dyDescent="0.25">
      <c r="B28" s="66">
        <v>76</v>
      </c>
      <c r="C28" s="70"/>
      <c r="D28" s="71"/>
      <c r="E28" s="71"/>
      <c r="F28" s="71"/>
      <c r="G28" s="71"/>
      <c r="H28" s="72"/>
    </row>
    <row r="29" spans="2:8" x14ac:dyDescent="0.25">
      <c r="B29" s="66">
        <v>79</v>
      </c>
      <c r="C29" s="70"/>
      <c r="D29" s="71"/>
      <c r="E29" s="71"/>
      <c r="F29" s="71"/>
      <c r="G29" s="71"/>
      <c r="H29" s="72"/>
    </row>
    <row r="30" spans="2:8" x14ac:dyDescent="0.25">
      <c r="B30" s="66">
        <v>82</v>
      </c>
      <c r="C30" s="70"/>
      <c r="D30" s="71"/>
      <c r="E30" s="71"/>
      <c r="F30" s="71"/>
      <c r="G30" s="71"/>
      <c r="H30" s="72"/>
    </row>
    <row r="31" spans="2:8" x14ac:dyDescent="0.25">
      <c r="B31" s="66">
        <v>85</v>
      </c>
      <c r="C31" s="70"/>
      <c r="D31" s="71"/>
      <c r="E31" s="71"/>
      <c r="F31" s="71"/>
      <c r="G31" s="71"/>
      <c r="H31" s="72"/>
    </row>
    <row r="32" spans="2:8" x14ac:dyDescent="0.25">
      <c r="B32" s="66">
        <v>88</v>
      </c>
      <c r="C32" s="70"/>
      <c r="D32" s="71"/>
      <c r="E32" s="71"/>
      <c r="F32" s="71"/>
      <c r="G32" s="71"/>
      <c r="H32" s="72"/>
    </row>
    <row r="33" spans="2:8" x14ac:dyDescent="0.25">
      <c r="B33" s="66">
        <v>91</v>
      </c>
      <c r="C33" s="70"/>
      <c r="D33" s="71"/>
      <c r="E33" s="71"/>
      <c r="F33" s="71"/>
      <c r="G33" s="71"/>
      <c r="H33" s="72"/>
    </row>
    <row r="34" spans="2:8" x14ac:dyDescent="0.25">
      <c r="B34" s="66">
        <v>94</v>
      </c>
      <c r="C34" s="70"/>
      <c r="D34" s="71"/>
      <c r="E34" s="71"/>
      <c r="F34" s="71"/>
      <c r="G34" s="71"/>
      <c r="H34" s="72"/>
    </row>
    <row r="35" spans="2:8" ht="15.75" thickBot="1" x14ac:dyDescent="0.3">
      <c r="B35" s="66">
        <v>97</v>
      </c>
      <c r="C35" s="73"/>
      <c r="D35" s="74"/>
      <c r="E35" s="74"/>
      <c r="F35" s="74"/>
      <c r="G35" s="74"/>
      <c r="H35" s="75"/>
    </row>
    <row r="36" spans="2:8" ht="15.75" thickTop="1" x14ac:dyDescent="0.25"/>
  </sheetData>
  <pageMargins left="0.75" right="0.75" top="1" bottom="1" header="0.4921259845" footer="0.4921259845"/>
  <pageSetup paperSize="9" orientation="portrait" horizontalDpi="240" verticalDpi="144" copies="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E22" sqref="E22"/>
    </sheetView>
  </sheetViews>
  <sheetFormatPr defaultRowHeight="15" x14ac:dyDescent="0.25"/>
  <cols>
    <col min="1" max="1" width="14.5703125" style="44" customWidth="1"/>
    <col min="2" max="256" width="9.140625" style="44"/>
    <col min="257" max="257" width="14.5703125" style="44" customWidth="1"/>
    <col min="258" max="512" width="9.140625" style="44"/>
    <col min="513" max="513" width="14.5703125" style="44" customWidth="1"/>
    <col min="514" max="768" width="9.140625" style="44"/>
    <col min="769" max="769" width="14.5703125" style="44" customWidth="1"/>
    <col min="770" max="1024" width="9.140625" style="44"/>
    <col min="1025" max="1025" width="14.5703125" style="44" customWidth="1"/>
    <col min="1026" max="1280" width="9.140625" style="44"/>
    <col min="1281" max="1281" width="14.5703125" style="44" customWidth="1"/>
    <col min="1282" max="1536" width="9.140625" style="44"/>
    <col min="1537" max="1537" width="14.5703125" style="44" customWidth="1"/>
    <col min="1538" max="1792" width="9.140625" style="44"/>
    <col min="1793" max="1793" width="14.5703125" style="44" customWidth="1"/>
    <col min="1794" max="2048" width="9.140625" style="44"/>
    <col min="2049" max="2049" width="14.5703125" style="44" customWidth="1"/>
    <col min="2050" max="2304" width="9.140625" style="44"/>
    <col min="2305" max="2305" width="14.5703125" style="44" customWidth="1"/>
    <col min="2306" max="2560" width="9.140625" style="44"/>
    <col min="2561" max="2561" width="14.5703125" style="44" customWidth="1"/>
    <col min="2562" max="2816" width="9.140625" style="44"/>
    <col min="2817" max="2817" width="14.5703125" style="44" customWidth="1"/>
    <col min="2818" max="3072" width="9.140625" style="44"/>
    <col min="3073" max="3073" width="14.5703125" style="44" customWidth="1"/>
    <col min="3074" max="3328" width="9.140625" style="44"/>
    <col min="3329" max="3329" width="14.5703125" style="44" customWidth="1"/>
    <col min="3330" max="3584" width="9.140625" style="44"/>
    <col min="3585" max="3585" width="14.5703125" style="44" customWidth="1"/>
    <col min="3586" max="3840" width="9.140625" style="44"/>
    <col min="3841" max="3841" width="14.5703125" style="44" customWidth="1"/>
    <col min="3842" max="4096" width="9.140625" style="44"/>
    <col min="4097" max="4097" width="14.5703125" style="44" customWidth="1"/>
    <col min="4098" max="4352" width="9.140625" style="44"/>
    <col min="4353" max="4353" width="14.5703125" style="44" customWidth="1"/>
    <col min="4354" max="4608" width="9.140625" style="44"/>
    <col min="4609" max="4609" width="14.5703125" style="44" customWidth="1"/>
    <col min="4610" max="4864" width="9.140625" style="44"/>
    <col min="4865" max="4865" width="14.5703125" style="44" customWidth="1"/>
    <col min="4866" max="5120" width="9.140625" style="44"/>
    <col min="5121" max="5121" width="14.5703125" style="44" customWidth="1"/>
    <col min="5122" max="5376" width="9.140625" style="44"/>
    <col min="5377" max="5377" width="14.5703125" style="44" customWidth="1"/>
    <col min="5378" max="5632" width="9.140625" style="44"/>
    <col min="5633" max="5633" width="14.5703125" style="44" customWidth="1"/>
    <col min="5634" max="5888" width="9.140625" style="44"/>
    <col min="5889" max="5889" width="14.5703125" style="44" customWidth="1"/>
    <col min="5890" max="6144" width="9.140625" style="44"/>
    <col min="6145" max="6145" width="14.5703125" style="44" customWidth="1"/>
    <col min="6146" max="6400" width="9.140625" style="44"/>
    <col min="6401" max="6401" width="14.5703125" style="44" customWidth="1"/>
    <col min="6402" max="6656" width="9.140625" style="44"/>
    <col min="6657" max="6657" width="14.5703125" style="44" customWidth="1"/>
    <col min="6658" max="6912" width="9.140625" style="44"/>
    <col min="6913" max="6913" width="14.5703125" style="44" customWidth="1"/>
    <col min="6914" max="7168" width="9.140625" style="44"/>
    <col min="7169" max="7169" width="14.5703125" style="44" customWidth="1"/>
    <col min="7170" max="7424" width="9.140625" style="44"/>
    <col min="7425" max="7425" width="14.5703125" style="44" customWidth="1"/>
    <col min="7426" max="7680" width="9.140625" style="44"/>
    <col min="7681" max="7681" width="14.5703125" style="44" customWidth="1"/>
    <col min="7682" max="7936" width="9.140625" style="44"/>
    <col min="7937" max="7937" width="14.5703125" style="44" customWidth="1"/>
    <col min="7938" max="8192" width="9.140625" style="44"/>
    <col min="8193" max="8193" width="14.5703125" style="44" customWidth="1"/>
    <col min="8194" max="8448" width="9.140625" style="44"/>
    <col min="8449" max="8449" width="14.5703125" style="44" customWidth="1"/>
    <col min="8450" max="8704" width="9.140625" style="44"/>
    <col min="8705" max="8705" width="14.5703125" style="44" customWidth="1"/>
    <col min="8706" max="8960" width="9.140625" style="44"/>
    <col min="8961" max="8961" width="14.5703125" style="44" customWidth="1"/>
    <col min="8962" max="9216" width="9.140625" style="44"/>
    <col min="9217" max="9217" width="14.5703125" style="44" customWidth="1"/>
    <col min="9218" max="9472" width="9.140625" style="44"/>
    <col min="9473" max="9473" width="14.5703125" style="44" customWidth="1"/>
    <col min="9474" max="9728" width="9.140625" style="44"/>
    <col min="9729" max="9729" width="14.5703125" style="44" customWidth="1"/>
    <col min="9730" max="9984" width="9.140625" style="44"/>
    <col min="9985" max="9985" width="14.5703125" style="44" customWidth="1"/>
    <col min="9986" max="10240" width="9.140625" style="44"/>
    <col min="10241" max="10241" width="14.5703125" style="44" customWidth="1"/>
    <col min="10242" max="10496" width="9.140625" style="44"/>
    <col min="10497" max="10497" width="14.5703125" style="44" customWidth="1"/>
    <col min="10498" max="10752" width="9.140625" style="44"/>
    <col min="10753" max="10753" width="14.5703125" style="44" customWidth="1"/>
    <col min="10754" max="11008" width="9.140625" style="44"/>
    <col min="11009" max="11009" width="14.5703125" style="44" customWidth="1"/>
    <col min="11010" max="11264" width="9.140625" style="44"/>
    <col min="11265" max="11265" width="14.5703125" style="44" customWidth="1"/>
    <col min="11266" max="11520" width="9.140625" style="44"/>
    <col min="11521" max="11521" width="14.5703125" style="44" customWidth="1"/>
    <col min="11522" max="11776" width="9.140625" style="44"/>
    <col min="11777" max="11777" width="14.5703125" style="44" customWidth="1"/>
    <col min="11778" max="12032" width="9.140625" style="44"/>
    <col min="12033" max="12033" width="14.5703125" style="44" customWidth="1"/>
    <col min="12034" max="12288" width="9.140625" style="44"/>
    <col min="12289" max="12289" width="14.5703125" style="44" customWidth="1"/>
    <col min="12290" max="12544" width="9.140625" style="44"/>
    <col min="12545" max="12545" width="14.5703125" style="44" customWidth="1"/>
    <col min="12546" max="12800" width="9.140625" style="44"/>
    <col min="12801" max="12801" width="14.5703125" style="44" customWidth="1"/>
    <col min="12802" max="13056" width="9.140625" style="44"/>
    <col min="13057" max="13057" width="14.5703125" style="44" customWidth="1"/>
    <col min="13058" max="13312" width="9.140625" style="44"/>
    <col min="13313" max="13313" width="14.5703125" style="44" customWidth="1"/>
    <col min="13314" max="13568" width="9.140625" style="44"/>
    <col min="13569" max="13569" width="14.5703125" style="44" customWidth="1"/>
    <col min="13570" max="13824" width="9.140625" style="44"/>
    <col min="13825" max="13825" width="14.5703125" style="44" customWidth="1"/>
    <col min="13826" max="14080" width="9.140625" style="44"/>
    <col min="14081" max="14081" width="14.5703125" style="44" customWidth="1"/>
    <col min="14082" max="14336" width="9.140625" style="44"/>
    <col min="14337" max="14337" width="14.5703125" style="44" customWidth="1"/>
    <col min="14338" max="14592" width="9.140625" style="44"/>
    <col min="14593" max="14593" width="14.5703125" style="44" customWidth="1"/>
    <col min="14594" max="14848" width="9.140625" style="44"/>
    <col min="14849" max="14849" width="14.5703125" style="44" customWidth="1"/>
    <col min="14850" max="15104" width="9.140625" style="44"/>
    <col min="15105" max="15105" width="14.5703125" style="44" customWidth="1"/>
    <col min="15106" max="15360" width="9.140625" style="44"/>
    <col min="15361" max="15361" width="14.5703125" style="44" customWidth="1"/>
    <col min="15362" max="15616" width="9.140625" style="44"/>
    <col min="15617" max="15617" width="14.5703125" style="44" customWidth="1"/>
    <col min="15618" max="15872" width="9.140625" style="44"/>
    <col min="15873" max="15873" width="14.5703125" style="44" customWidth="1"/>
    <col min="15874" max="16128" width="9.140625" style="44"/>
    <col min="16129" max="16129" width="14.5703125" style="44" customWidth="1"/>
    <col min="16130" max="16384" width="9.140625" style="44"/>
  </cols>
  <sheetData>
    <row r="1" spans="1:11" x14ac:dyDescent="0.25">
      <c r="A1" s="76" t="s">
        <v>31</v>
      </c>
      <c r="K1" s="44" t="s">
        <v>32</v>
      </c>
    </row>
    <row r="2" spans="1:11" x14ac:dyDescent="0.25">
      <c r="A2" s="43" t="s">
        <v>136</v>
      </c>
    </row>
    <row r="3" spans="1:11" x14ac:dyDescent="0.25">
      <c r="A3" s="43" t="s">
        <v>33</v>
      </c>
    </row>
    <row r="4" spans="1:11" x14ac:dyDescent="0.25">
      <c r="D4" s="44" t="s">
        <v>34</v>
      </c>
    </row>
    <row r="5" spans="1:11" x14ac:dyDescent="0.25">
      <c r="D5" s="44" t="s">
        <v>35</v>
      </c>
    </row>
    <row r="6" spans="1:11" x14ac:dyDescent="0.25">
      <c r="A6" s="43" t="s">
        <v>36</v>
      </c>
    </row>
    <row r="7" spans="1:11" x14ac:dyDescent="0.25">
      <c r="A7" s="43"/>
    </row>
    <row r="9" spans="1:11" x14ac:dyDescent="0.25">
      <c r="A9" s="77" t="s">
        <v>37</v>
      </c>
      <c r="B9" s="78">
        <v>1.67</v>
      </c>
    </row>
    <row r="11" spans="1:11" ht="45" x14ac:dyDescent="0.25">
      <c r="A11" s="79" t="s">
        <v>38</v>
      </c>
      <c r="B11" s="79" t="s">
        <v>39</v>
      </c>
      <c r="C11" s="79" t="s">
        <v>40</v>
      </c>
      <c r="D11" s="79" t="s">
        <v>41</v>
      </c>
      <c r="E11" s="79" t="s">
        <v>42</v>
      </c>
      <c r="F11" s="79" t="s">
        <v>43</v>
      </c>
      <c r="G11" s="79" t="s">
        <v>44</v>
      </c>
      <c r="H11" s="79" t="s">
        <v>45</v>
      </c>
    </row>
    <row r="12" spans="1:11" x14ac:dyDescent="0.25">
      <c r="A12" s="49" t="s">
        <v>46</v>
      </c>
      <c r="B12" s="80">
        <v>0.23958333333333334</v>
      </c>
      <c r="C12" s="80">
        <v>0.59722222222222221</v>
      </c>
      <c r="D12" s="91">
        <f>(C12-B12)*24*$B$9</f>
        <v>14.334166666666665</v>
      </c>
      <c r="E12" s="81">
        <v>1000</v>
      </c>
      <c r="F12" s="81">
        <v>895</v>
      </c>
      <c r="G12" s="92">
        <f>IF(AND(F12&gt;=E12,E12=1000),(F12-E12)*0.2,IF(AND(F12&gt;=E12,E12=1500),(F12-E12)*0.15,0))</f>
        <v>0</v>
      </c>
      <c r="H12" s="93">
        <f>D12+G12</f>
        <v>14.334166666666665</v>
      </c>
    </row>
    <row r="13" spans="1:11" x14ac:dyDescent="0.25">
      <c r="A13" s="49" t="s">
        <v>47</v>
      </c>
      <c r="B13" s="80">
        <v>0.24305555555555555</v>
      </c>
      <c r="C13" s="80">
        <v>0.61805555555555558</v>
      </c>
      <c r="D13" s="91">
        <f t="shared" ref="D13:D18" si="0">(C13-B13)*24*$B$9</f>
        <v>15.03</v>
      </c>
      <c r="E13" s="81">
        <v>1500</v>
      </c>
      <c r="F13" s="81">
        <v>1520</v>
      </c>
      <c r="G13" s="92">
        <f t="shared" ref="G13:G18" si="1">IF(AND(F13&gt;=E13,E13=1000),(F13-E13)*0.2,IF(AND(F13&gt;=E13,E13=1500),(F13-E13)*0.15,0))</f>
        <v>3</v>
      </c>
      <c r="H13" s="93">
        <f t="shared" ref="H13:H18" si="2">D13+G13</f>
        <v>18.03</v>
      </c>
    </row>
    <row r="14" spans="1:11" x14ac:dyDescent="0.25">
      <c r="A14" s="49" t="s">
        <v>48</v>
      </c>
      <c r="B14" s="80">
        <v>0.24305555555555555</v>
      </c>
      <c r="C14" s="80">
        <v>0.63541666666666663</v>
      </c>
      <c r="D14" s="91">
        <f t="shared" si="0"/>
        <v>15.725833333333329</v>
      </c>
      <c r="E14" s="81">
        <v>1500</v>
      </c>
      <c r="F14" s="81">
        <v>1340</v>
      </c>
      <c r="G14" s="92">
        <f t="shared" si="1"/>
        <v>0</v>
      </c>
      <c r="H14" s="93">
        <f t="shared" si="2"/>
        <v>15.725833333333329</v>
      </c>
    </row>
    <row r="15" spans="1:11" x14ac:dyDescent="0.25">
      <c r="A15" s="49" t="s">
        <v>49</v>
      </c>
      <c r="B15" s="80">
        <v>0.24652777777777779</v>
      </c>
      <c r="C15" s="80">
        <v>0.59722222222222221</v>
      </c>
      <c r="D15" s="91">
        <f t="shared" si="0"/>
        <v>14.055833333333332</v>
      </c>
      <c r="E15" s="81">
        <v>1000</v>
      </c>
      <c r="F15" s="81">
        <v>1055</v>
      </c>
      <c r="G15" s="92">
        <f t="shared" si="1"/>
        <v>11</v>
      </c>
      <c r="H15" s="93">
        <f t="shared" si="2"/>
        <v>25.055833333333332</v>
      </c>
    </row>
    <row r="16" spans="1:11" x14ac:dyDescent="0.25">
      <c r="A16" s="49" t="s">
        <v>50</v>
      </c>
      <c r="B16" s="80">
        <v>0.23611111111111113</v>
      </c>
      <c r="C16" s="80">
        <v>0.66666666666666663</v>
      </c>
      <c r="D16" s="91">
        <f t="shared" si="0"/>
        <v>17.256666666666664</v>
      </c>
      <c r="E16" s="81">
        <v>1500</v>
      </c>
      <c r="F16" s="81">
        <v>1535</v>
      </c>
      <c r="G16" s="92">
        <f t="shared" si="1"/>
        <v>5.25</v>
      </c>
      <c r="H16" s="93">
        <f t="shared" si="2"/>
        <v>22.506666666666664</v>
      </c>
    </row>
    <row r="17" spans="1:8" x14ac:dyDescent="0.25">
      <c r="A17" s="49" t="s">
        <v>51</v>
      </c>
      <c r="B17" s="80">
        <v>0.23958333333333334</v>
      </c>
      <c r="C17" s="80">
        <v>0.64583333333333337</v>
      </c>
      <c r="D17" s="91">
        <f t="shared" si="0"/>
        <v>16.282499999999999</v>
      </c>
      <c r="E17" s="81">
        <v>1500</v>
      </c>
      <c r="F17" s="81">
        <v>1420</v>
      </c>
      <c r="G17" s="92">
        <f t="shared" si="1"/>
        <v>0</v>
      </c>
      <c r="H17" s="93">
        <f t="shared" si="2"/>
        <v>16.282499999999999</v>
      </c>
    </row>
    <row r="18" spans="1:8" x14ac:dyDescent="0.25">
      <c r="A18" s="49" t="s">
        <v>52</v>
      </c>
      <c r="B18" s="80">
        <v>0.24305555555555555</v>
      </c>
      <c r="C18" s="80">
        <v>0.625</v>
      </c>
      <c r="D18" s="91">
        <f t="shared" si="0"/>
        <v>15.308333333333332</v>
      </c>
      <c r="E18" s="81">
        <v>1000</v>
      </c>
      <c r="F18" s="81">
        <v>975</v>
      </c>
      <c r="G18" s="92">
        <f t="shared" si="1"/>
        <v>0</v>
      </c>
      <c r="H18" s="93">
        <f t="shared" si="2"/>
        <v>15.308333333333332</v>
      </c>
    </row>
  </sheetData>
  <pageMargins left="0.75" right="0.75" top="1" bottom="1" header="0.4921259845" footer="0.4921259845"/>
  <pageSetup paperSize="9" scale="82"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vklad</vt:lpstr>
      <vt:lpstr>hokej</vt:lpstr>
      <vt:lpstr>farby</vt:lpstr>
      <vt:lpstr>deti</vt:lpstr>
      <vt:lpstr>mincovka</vt:lpstr>
      <vt:lpstr>mzda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2017-05-04T22:56:22Z</dcterms:modified>
</cp:coreProperties>
</file>