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úloha1" sheetId="1" r:id="rId1"/>
    <sheet name="graf DOMOFINA" sheetId="2" r:id="rId2"/>
    <sheet name="úloha2" sheetId="3" r:id="rId3"/>
  </sheets>
  <definedNames>
    <definedName name="čísla">'úloha2'!$B$15:$H$20</definedName>
    <definedName name="TABLE" localSheetId="0">'úloha1'!$B$12:$H$29</definedName>
  </definedNames>
  <calcPr fullCalcOnLoad="1"/>
</workbook>
</file>

<file path=xl/sharedStrings.xml><?xml version="1.0" encoding="utf-8"?>
<sst xmlns="http://schemas.openxmlformats.org/spreadsheetml/2006/main" count="22" uniqueCount="22">
  <si>
    <t>Minimálna hodnota:</t>
  </si>
  <si>
    <t>Priemerná hodnota:</t>
  </si>
  <si>
    <t>Zelené bunky pomenujte názvom "čísla"</t>
  </si>
  <si>
    <t>Do žltých buniek doplňte vzorce na výpočet daných hodnôt zo zelených buniek, vo vzorci použite názov "čísla"</t>
  </si>
  <si>
    <t xml:space="preserve">Záporné hodnoty v zelených bunkách budú napísané modrou farbou </t>
  </si>
  <si>
    <t>Ročný vklad</t>
  </si>
  <si>
    <t>Prémia</t>
  </si>
  <si>
    <t>Úrok</t>
  </si>
  <si>
    <t>Nárok na úver</t>
  </si>
  <si>
    <t>Doplňte vzorce.</t>
  </si>
  <si>
    <t>Úver je vo výške jednej polovice nasporenej sumy.</t>
  </si>
  <si>
    <t>Stavebné sporenie DOMOFINA</t>
  </si>
  <si>
    <t>Výška úveru</t>
  </si>
  <si>
    <t>Zostrojte graf na sledovanie všetkých častí stavebného sporenia.</t>
  </si>
  <si>
    <t>Úrok je 8% z ročného vkladu a z prémie.</t>
  </si>
  <si>
    <t>V prípade nároku bude v tomto stĺpci napísané  áno, ak nárok nevzniká, bude tu slovko nie.</t>
  </si>
  <si>
    <t>Prémiu, úrok aj úver zaokrúhľujte na celé Sk nahor.</t>
  </si>
  <si>
    <t>Čísla v tabuľke budú zobrazované tak, ako sú teraz v stĺpci Ročný vklad.</t>
  </si>
  <si>
    <t>Súčet hodnôt buniek napísaných červenou farbou:</t>
  </si>
  <si>
    <r>
      <t xml:space="preserve">Ak je súčet hodnôt zeleno podfarbených buniek väčší ako </t>
    </r>
    <r>
      <rPr>
        <b/>
        <sz val="10"/>
        <rFont val="Times New Roman CE"/>
        <family val="1"/>
      </rPr>
      <t>0</t>
    </r>
    <r>
      <rPr>
        <sz val="10"/>
        <rFont val="Times New Roman CE"/>
        <family val="1"/>
      </rPr>
      <t xml:space="preserve"> tak v modrej bunke bude napísané slovo </t>
    </r>
    <r>
      <rPr>
        <b/>
        <sz val="10"/>
        <rFont val="Times New Roman CE"/>
        <family val="1"/>
      </rPr>
      <t>"plus"</t>
    </r>
    <r>
      <rPr>
        <sz val="10"/>
        <rFont val="Times New Roman CE"/>
        <family val="1"/>
      </rPr>
      <t xml:space="preserve"> inak tam bude </t>
    </r>
    <r>
      <rPr>
        <b/>
        <sz val="10"/>
        <rFont val="Times New Roman CE"/>
        <family val="1"/>
      </rPr>
      <t>"mínus"</t>
    </r>
  </si>
  <si>
    <t>Prémia je 40 % z ročného vkladu, maximálne sa však vypláca 6000, Sk</t>
  </si>
  <si>
    <t>Nárok na úver je len v prípade, že nasporená čiastka aj s úrokom a prémiou presiahnu sumu 50 000,Sk.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</si>
</sst>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"/>
    <numFmt numFmtId="181" formatCode="0.0"/>
    <numFmt numFmtId="182" formatCode="#,##0.\-"/>
    <numFmt numFmtId="183" formatCode="0.\-\-"/>
    <numFmt numFmtId="184" formatCode="General\ &quot;,–&quot;"/>
    <numFmt numFmtId="185" formatCode="General&quot;,–&quot;"/>
  </numFmts>
  <fonts count="48">
    <font>
      <sz val="10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b/>
      <sz val="22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9"/>
      <name val="Arial CE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Calibri"/>
      <family val="0"/>
    </font>
    <font>
      <b/>
      <sz val="14"/>
      <color indexed="63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vertical="center" wrapText="1"/>
    </xf>
    <xf numFmtId="181" fontId="4" fillId="36" borderId="13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6" fillId="33" borderId="10" xfId="0" applyFont="1" applyFill="1" applyBorder="1" applyAlignment="1">
      <alignment/>
    </xf>
    <xf numFmtId="185" fontId="0" fillId="0" borderId="14" xfId="0" applyNumberFormat="1" applyBorder="1" applyAlignment="1">
      <alignment horizontal="right"/>
    </xf>
    <xf numFmtId="185" fontId="0" fillId="35" borderId="10" xfId="0" applyNumberFormat="1" applyFill="1" applyBorder="1" applyAlignment="1">
      <alignment/>
    </xf>
    <xf numFmtId="185" fontId="0" fillId="36" borderId="10" xfId="0" applyNumberFormat="1" applyFill="1" applyBorder="1" applyAlignment="1">
      <alignment/>
    </xf>
    <xf numFmtId="185" fontId="0" fillId="0" borderId="15" xfId="0" applyNumberFormat="1" applyBorder="1" applyAlignment="1">
      <alignment horizontal="right"/>
    </xf>
    <xf numFmtId="185" fontId="0" fillId="35" borderId="16" xfId="0" applyNumberFormat="1" applyFill="1" applyBorder="1" applyAlignment="1">
      <alignment/>
    </xf>
    <xf numFmtId="185" fontId="0" fillId="36" borderId="16" xfId="0" applyNumberFormat="1" applyFill="1" applyBorder="1" applyAlignment="1">
      <alignment/>
    </xf>
    <xf numFmtId="185" fontId="0" fillId="0" borderId="17" xfId="0" applyNumberFormat="1" applyBorder="1" applyAlignment="1">
      <alignment horizontal="right"/>
    </xf>
    <xf numFmtId="185" fontId="0" fillId="35" borderId="18" xfId="0" applyNumberFormat="1" applyFill="1" applyBorder="1" applyAlignment="1">
      <alignment/>
    </xf>
    <xf numFmtId="185" fontId="0" fillId="36" borderId="18" xfId="0" applyNumberFormat="1" applyFill="1" applyBorder="1" applyAlignment="1">
      <alignment/>
    </xf>
    <xf numFmtId="0" fontId="4" fillId="37" borderId="19" xfId="0" applyFont="1" applyFill="1" applyBorder="1" applyAlignment="1">
      <alignment horizontal="center" vertical="center" wrapText="1"/>
    </xf>
    <xf numFmtId="185" fontId="47" fillId="37" borderId="19" xfId="0" applyNumberFormat="1" applyFont="1" applyFill="1" applyBorder="1" applyAlignment="1">
      <alignment horizontal="center" wrapText="1"/>
    </xf>
    <xf numFmtId="185" fontId="47" fillId="37" borderId="20" xfId="0" applyNumberFormat="1" applyFont="1" applyFill="1" applyBorder="1" applyAlignment="1">
      <alignment horizontal="center" wrapText="1"/>
    </xf>
    <xf numFmtId="185" fontId="0" fillId="34" borderId="21" xfId="0" applyNumberFormat="1" applyFill="1" applyBorder="1" applyAlignment="1">
      <alignment horizontal="center" vertical="center"/>
    </xf>
    <xf numFmtId="185" fontId="0" fillId="34" borderId="22" xfId="0" applyNumberFormat="1" applyFill="1" applyBorder="1" applyAlignment="1">
      <alignment horizontal="center" vertical="center"/>
    </xf>
    <xf numFmtId="185" fontId="0" fillId="34" borderId="23" xfId="0" applyNumberForma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color rgb="FF00B0F0"/>
      </font>
    </dxf>
    <dxf>
      <font>
        <color rgb="FF00B0F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Sledovanie častí stavebného sporenia DOMOFINA 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(kde?, kedy?)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625"/>
          <c:w val="0.94975"/>
          <c:h val="0.82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úloha1!$B$12</c:f>
              <c:strCache>
                <c:ptCount val="1"/>
                <c:pt idx="0">
                  <c:v>Ročný vklad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úloha1!$B$13:$B$18</c:f>
              <c:numCache>
                <c:ptCount val="6"/>
                <c:pt idx="0">
                  <c:v>79580</c:v>
                </c:pt>
                <c:pt idx="1">
                  <c:v>6690</c:v>
                </c:pt>
                <c:pt idx="2">
                  <c:v>9330</c:v>
                </c:pt>
                <c:pt idx="3">
                  <c:v>92830</c:v>
                </c:pt>
                <c:pt idx="4">
                  <c:v>51423</c:v>
                </c:pt>
                <c:pt idx="5">
                  <c:v>239853</c:v>
                </c:pt>
              </c:numCache>
            </c:numRef>
          </c:val>
        </c:ser>
        <c:ser>
          <c:idx val="1"/>
          <c:order val="1"/>
          <c:tx>
            <c:strRef>
              <c:f>úloha1!$C$12</c:f>
              <c:strCache>
                <c:ptCount val="1"/>
                <c:pt idx="0">
                  <c:v>Prémia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úloha1!$C$13:$C$18</c:f>
              <c:numCache>
                <c:ptCount val="6"/>
                <c:pt idx="0">
                  <c:v>6000</c:v>
                </c:pt>
                <c:pt idx="1">
                  <c:v>2676</c:v>
                </c:pt>
                <c:pt idx="2">
                  <c:v>3732</c:v>
                </c:pt>
                <c:pt idx="3">
                  <c:v>6000</c:v>
                </c:pt>
                <c:pt idx="4">
                  <c:v>6000</c:v>
                </c:pt>
                <c:pt idx="5">
                  <c:v>6000</c:v>
                </c:pt>
              </c:numCache>
            </c:numRef>
          </c:val>
        </c:ser>
        <c:ser>
          <c:idx val="2"/>
          <c:order val="2"/>
          <c:tx>
            <c:strRef>
              <c:f>úloha1!$D$12</c:f>
              <c:strCache>
                <c:ptCount val="1"/>
                <c:pt idx="0">
                  <c:v>Úrok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úloha1!$D$13:$D$18</c:f>
              <c:numCache>
                <c:ptCount val="6"/>
                <c:pt idx="0">
                  <c:v>6847</c:v>
                </c:pt>
                <c:pt idx="1">
                  <c:v>750</c:v>
                </c:pt>
                <c:pt idx="2">
                  <c:v>1045</c:v>
                </c:pt>
                <c:pt idx="3">
                  <c:v>7907</c:v>
                </c:pt>
                <c:pt idx="4">
                  <c:v>4594</c:v>
                </c:pt>
                <c:pt idx="5">
                  <c:v>19669</c:v>
                </c:pt>
              </c:numCache>
            </c:numRef>
          </c:val>
        </c:ser>
        <c:overlap val="100"/>
        <c:axId val="62360950"/>
        <c:axId val="24377639"/>
      </c:barChart>
      <c:catAx>
        <c:axId val="6236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číslo klienta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pomer jednotlivých častí sporenia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62360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75"/>
          <c:y val="0.95175"/>
          <c:w val="0.19175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13.75390625" style="0" customWidth="1"/>
    <col min="3" max="3" width="11.375" style="0" customWidth="1"/>
    <col min="4" max="4" width="11.625" style="0" customWidth="1"/>
    <col min="5" max="5" width="15.875" style="0" customWidth="1"/>
    <col min="6" max="6" width="14.75390625" style="0" customWidth="1"/>
    <col min="7" max="7" width="10.875" style="0" customWidth="1"/>
    <col min="9" max="9" width="11.375" style="0" bestFit="1" customWidth="1"/>
  </cols>
  <sheetData>
    <row r="1" ht="12.75">
      <c r="A1" s="2" t="s">
        <v>9</v>
      </c>
    </row>
    <row r="2" ht="12.75">
      <c r="A2" s="2" t="s">
        <v>17</v>
      </c>
    </row>
    <row r="3" ht="12.75">
      <c r="A3" s="2" t="s">
        <v>20</v>
      </c>
    </row>
    <row r="4" ht="12.75">
      <c r="A4" s="2" t="s">
        <v>14</v>
      </c>
    </row>
    <row r="5" spans="1:2" ht="12.75">
      <c r="A5" s="2" t="s">
        <v>21</v>
      </c>
      <c r="B5" s="2"/>
    </row>
    <row r="6" spans="1:2" ht="12.75">
      <c r="A6" s="2" t="s">
        <v>15</v>
      </c>
      <c r="B6" s="2"/>
    </row>
    <row r="7" spans="1:2" ht="12.75">
      <c r="A7" s="2" t="s">
        <v>10</v>
      </c>
      <c r="B7" s="2"/>
    </row>
    <row r="8" spans="1:5" ht="12.75">
      <c r="A8" s="2" t="s">
        <v>16</v>
      </c>
      <c r="B8" s="2"/>
      <c r="C8" s="2"/>
      <c r="D8" s="2"/>
      <c r="E8" s="2"/>
    </row>
    <row r="9" spans="1:5" ht="12.75">
      <c r="A9" s="2" t="s">
        <v>13</v>
      </c>
      <c r="B9" s="2"/>
      <c r="C9" s="2"/>
      <c r="D9" s="2"/>
      <c r="E9" s="2"/>
    </row>
    <row r="10" spans="2:6" ht="12.75">
      <c r="B10" s="2"/>
      <c r="C10" s="2"/>
      <c r="D10" s="2"/>
      <c r="E10" s="2"/>
      <c r="F10" s="2"/>
    </row>
    <row r="11" spans="2:6" ht="28.5" thickBot="1">
      <c r="B11" s="26" t="s">
        <v>11</v>
      </c>
      <c r="C11" s="26"/>
      <c r="D11" s="26"/>
      <c r="E11" s="26"/>
      <c r="F11" s="26"/>
    </row>
    <row r="12" spans="2:6" ht="32.25" thickBot="1">
      <c r="B12" s="5" t="s">
        <v>5</v>
      </c>
      <c r="C12" s="7" t="s">
        <v>6</v>
      </c>
      <c r="D12" s="8" t="s">
        <v>7</v>
      </c>
      <c r="E12" s="6" t="s">
        <v>8</v>
      </c>
      <c r="F12" s="20" t="s">
        <v>12</v>
      </c>
    </row>
    <row r="13" spans="2:6" ht="16.5" thickBot="1">
      <c r="B13" s="11">
        <v>79580</v>
      </c>
      <c r="C13" s="12">
        <f aca="true" t="shared" si="0" ref="C13:C18">ROUNDUP(IF((B13*40%)&lt;6000,B13*40%,6000),0)</f>
        <v>6000</v>
      </c>
      <c r="D13" s="13">
        <f aca="true" t="shared" si="1" ref="D13:D18">ROUNDUP((B13+C13)*0.08,0)</f>
        <v>6847</v>
      </c>
      <c r="E13" s="23" t="str">
        <f aca="true" t="shared" si="2" ref="E13:E18">IF(SUM(B13:D13)&gt;50000,"áno","nie")</f>
        <v>áno</v>
      </c>
      <c r="F13" s="21">
        <f aca="true" t="shared" si="3" ref="F13:F18">IF(E13="áno",ROUNDUP(SUM(B13:D13)/2,0),"")</f>
        <v>46214</v>
      </c>
    </row>
    <row r="14" spans="2:6" ht="16.5" thickBot="1">
      <c r="B14" s="11">
        <v>6690</v>
      </c>
      <c r="C14" s="12">
        <f t="shared" si="0"/>
        <v>2676</v>
      </c>
      <c r="D14" s="13">
        <f t="shared" si="1"/>
        <v>750</v>
      </c>
      <c r="E14" s="23" t="str">
        <f t="shared" si="2"/>
        <v>nie</v>
      </c>
      <c r="F14" s="21">
        <f t="shared" si="3"/>
      </c>
    </row>
    <row r="15" spans="2:6" ht="16.5" thickBot="1">
      <c r="B15" s="11">
        <v>9330</v>
      </c>
      <c r="C15" s="12">
        <f t="shared" si="0"/>
        <v>3732</v>
      </c>
      <c r="D15" s="13">
        <f t="shared" si="1"/>
        <v>1045</v>
      </c>
      <c r="E15" s="23" t="str">
        <f t="shared" si="2"/>
        <v>nie</v>
      </c>
      <c r="F15" s="21">
        <f t="shared" si="3"/>
      </c>
    </row>
    <row r="16" spans="2:6" ht="16.5" thickBot="1">
      <c r="B16" s="11">
        <v>92830</v>
      </c>
      <c r="C16" s="12">
        <f t="shared" si="0"/>
        <v>6000</v>
      </c>
      <c r="D16" s="13">
        <f t="shared" si="1"/>
        <v>7907</v>
      </c>
      <c r="E16" s="23" t="str">
        <f t="shared" si="2"/>
        <v>áno</v>
      </c>
      <c r="F16" s="21">
        <f t="shared" si="3"/>
        <v>53369</v>
      </c>
    </row>
    <row r="17" spans="2:6" ht="16.5" thickBot="1">
      <c r="B17" s="14">
        <v>51423</v>
      </c>
      <c r="C17" s="15">
        <f t="shared" si="0"/>
        <v>6000</v>
      </c>
      <c r="D17" s="16">
        <f t="shared" si="1"/>
        <v>4594</v>
      </c>
      <c r="E17" s="24" t="str">
        <f t="shared" si="2"/>
        <v>áno</v>
      </c>
      <c r="F17" s="21">
        <f t="shared" si="3"/>
        <v>31009</v>
      </c>
    </row>
    <row r="18" spans="2:6" ht="16.5" thickBot="1">
      <c r="B18" s="17">
        <v>239853</v>
      </c>
      <c r="C18" s="18">
        <f t="shared" si="0"/>
        <v>6000</v>
      </c>
      <c r="D18" s="19">
        <f t="shared" si="1"/>
        <v>19669</v>
      </c>
      <c r="E18" s="25" t="str">
        <f t="shared" si="2"/>
        <v>áno</v>
      </c>
      <c r="F18" s="22">
        <f t="shared" si="3"/>
        <v>132761</v>
      </c>
    </row>
    <row r="19" ht="12.75">
      <c r="D19" s="1"/>
    </row>
    <row r="20" ht="12.75">
      <c r="D20" s="1"/>
    </row>
    <row r="21" spans="2:4" ht="12.75">
      <c r="B21" s="9"/>
      <c r="C21" s="9"/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29" ht="12.75">
      <c r="D29" s="1"/>
    </row>
    <row r="30" ht="12.75">
      <c r="D30" s="1"/>
    </row>
  </sheetData>
  <sheetProtection/>
  <mergeCells count="1">
    <mergeCell ref="B11:F11"/>
  </mergeCells>
  <printOptions/>
  <pageMargins left="0.75" right="0.75" top="1" bottom="1" header="0.4921259845" footer="0.4921259845"/>
  <pageSetup fitToHeight="1" fitToWidth="1" horizontalDpi="120" verticalDpi="12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2" t="s">
        <v>2</v>
      </c>
    </row>
    <row r="2" ht="12.75">
      <c r="A2" s="2" t="s">
        <v>4</v>
      </c>
    </row>
    <row r="3" ht="12.75">
      <c r="A3" s="2" t="s">
        <v>3</v>
      </c>
    </row>
    <row r="5" spans="2:10" ht="12.75">
      <c r="B5" s="27" t="s">
        <v>0</v>
      </c>
      <c r="C5" s="27"/>
      <c r="D5" s="27" t="s">
        <v>1</v>
      </c>
      <c r="E5" s="27"/>
      <c r="F5" s="27" t="s">
        <v>18</v>
      </c>
      <c r="G5" s="27"/>
      <c r="H5" s="27"/>
      <c r="I5" s="27"/>
      <c r="J5" s="27"/>
    </row>
    <row r="6" spans="2:10" ht="12.75">
      <c r="B6" s="28">
        <f>MIN(čísla)</f>
        <v>-877887.14</v>
      </c>
      <c r="C6" s="28"/>
      <c r="D6" s="28">
        <f>AVERAGE(čísla)</f>
        <v>197440.08230023808</v>
      </c>
      <c r="E6" s="28"/>
      <c r="F6" s="28">
        <f>SUM(B16:C16,D15:D20)</f>
        <v>36274.35</v>
      </c>
      <c r="G6" s="28"/>
      <c r="H6" s="28"/>
      <c r="I6" s="28"/>
      <c r="J6" s="28"/>
    </row>
    <row r="8" ht="12.75">
      <c r="A8" s="4" t="s">
        <v>19</v>
      </c>
    </row>
    <row r="10" spans="2:3" ht="12.75">
      <c r="B10" s="29" t="str">
        <f>IF(SUM(čísla)&gt;0,"plus","mínus")</f>
        <v>plus</v>
      </c>
      <c r="C10" s="29"/>
    </row>
    <row r="15" spans="2:8" ht="12.75">
      <c r="B15" s="3">
        <v>488</v>
      </c>
      <c r="C15" s="3">
        <v>6854</v>
      </c>
      <c r="D15" s="10">
        <v>2267</v>
      </c>
      <c r="E15" s="3">
        <v>1247</v>
      </c>
      <c r="F15" s="3">
        <v>25</v>
      </c>
      <c r="G15" s="3">
        <v>3567</v>
      </c>
      <c r="H15" s="3">
        <v>215</v>
      </c>
    </row>
    <row r="16" spans="2:8" ht="12.75">
      <c r="B16" s="10">
        <v>23123</v>
      </c>
      <c r="C16" s="10">
        <v>657</v>
      </c>
      <c r="D16" s="10">
        <v>567</v>
      </c>
      <c r="E16" s="3">
        <v>-877887.14</v>
      </c>
      <c r="F16" s="3">
        <v>-0.54</v>
      </c>
      <c r="G16" s="3">
        <v>987</v>
      </c>
      <c r="H16" s="3">
        <v>65467</v>
      </c>
    </row>
    <row r="17" spans="2:8" ht="12.75">
      <c r="B17" s="3">
        <v>-487</v>
      </c>
      <c r="C17" s="3">
        <v>7.25</v>
      </c>
      <c r="D17" s="10">
        <v>7884.21</v>
      </c>
      <c r="E17" s="3">
        <v>0.11224</v>
      </c>
      <c r="F17" s="3">
        <v>89789</v>
      </c>
      <c r="G17" s="3">
        <v>24.2</v>
      </c>
      <c r="H17" s="3">
        <v>321.87</v>
      </c>
    </row>
    <row r="18" spans="2:8" ht="12.75">
      <c r="B18" s="3">
        <v>878</v>
      </c>
      <c r="C18" s="3">
        <v>7.46887</v>
      </c>
      <c r="D18" s="10">
        <v>0.14</v>
      </c>
      <c r="E18" s="3">
        <v>5877</v>
      </c>
      <c r="F18" s="3">
        <v>-898</v>
      </c>
      <c r="G18" s="3">
        <v>87</v>
      </c>
      <c r="H18" s="3">
        <v>787</v>
      </c>
    </row>
    <row r="19" spans="2:8" ht="12.75">
      <c r="B19" s="3">
        <v>7.2654</v>
      </c>
      <c r="C19" s="3">
        <v>-0.1655</v>
      </c>
      <c r="D19" s="10">
        <v>798</v>
      </c>
      <c r="E19" s="3">
        <v>9</v>
      </c>
      <c r="F19" s="3">
        <v>7.2154</v>
      </c>
      <c r="G19" s="3">
        <v>78945</v>
      </c>
      <c r="H19" s="3">
        <v>7.1654</v>
      </c>
    </row>
    <row r="20" spans="2:8" ht="12.75">
      <c r="B20" s="3">
        <v>8978465</v>
      </c>
      <c r="C20" s="3">
        <v>0</v>
      </c>
      <c r="D20" s="10">
        <v>978</v>
      </c>
      <c r="E20" s="3">
        <v>-98745</v>
      </c>
      <c r="F20" s="3">
        <v>-7.25</v>
      </c>
      <c r="G20" s="3">
        <v>0.6548</v>
      </c>
      <c r="H20" s="3">
        <v>164</v>
      </c>
    </row>
  </sheetData>
  <sheetProtection/>
  <mergeCells count="7">
    <mergeCell ref="F5:J5"/>
    <mergeCell ref="F6:J6"/>
    <mergeCell ref="B10:C10"/>
    <mergeCell ref="B5:C5"/>
    <mergeCell ref="D5:E5"/>
    <mergeCell ref="B6:C6"/>
    <mergeCell ref="D6:E6"/>
  </mergeCells>
  <conditionalFormatting sqref="B15:H20">
    <cfRule type="cellIs" priority="1" dxfId="1" operator="lessThan" stopIfTrue="1">
      <formula>0</formula>
    </cfRule>
  </conditionalFormatting>
  <printOptions/>
  <pageMargins left="0.75" right="0.75" top="1" bottom="1" header="0.4921259845" footer="0.4921259845"/>
  <pageSetup fitToHeight="1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PriemernĂlov/tabulky/pmm/pmm00a.htm PriemernĂˇ mesaÄŤnĂˇ mzda</dc:title>
  <dc:subject/>
  <dc:creator>OA</dc:creator>
  <cp:keywords/>
  <dc:description/>
  <cp:lastModifiedBy>bobocekova</cp:lastModifiedBy>
  <cp:lastPrinted>2001-04-08T09:55:13Z</cp:lastPrinted>
  <dcterms:created xsi:type="dcterms:W3CDTF">2001-03-16T20:58:08Z</dcterms:created>
  <dcterms:modified xsi:type="dcterms:W3CDTF">2017-02-15T12:59:01Z</dcterms:modified>
  <cp:category/>
  <cp:version/>
  <cp:contentType/>
  <cp:contentStatus/>
</cp:coreProperties>
</file>